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5"/>
  <workbookPr/>
  <mc:AlternateContent xmlns:mc="http://schemas.openxmlformats.org/markup-compatibility/2006">
    <mc:Choice Requires="x15">
      <x15ac:absPath xmlns:x15ac="http://schemas.microsoft.com/office/spreadsheetml/2010/11/ac" url="/Users/hectorkahwagirage/Desktop/Hector YouTube/"/>
    </mc:Choice>
  </mc:AlternateContent>
  <xr:revisionPtr revIDLastSave="0" documentId="13_ncr:1_{FF047DB5-F6DF-5D47-82CC-D97D576749B8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Proyección" sheetId="1" r:id="rId1"/>
    <sheet name="Calculo Anual" sheetId="2" r:id="rId2"/>
    <sheet name="Soci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C6" i="3"/>
  <c r="E8" i="3" s="1"/>
  <c r="F29" i="2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W29" i="2" s="1"/>
  <c r="X29" i="2" s="1"/>
  <c r="Y29" i="2" s="1"/>
  <c r="Z29" i="2" s="1"/>
  <c r="AA29" i="2" s="1"/>
  <c r="AB29" i="2" s="1"/>
  <c r="AC29" i="2" s="1"/>
  <c r="AD29" i="2" s="1"/>
  <c r="AE29" i="2" s="1"/>
  <c r="AF29" i="2" s="1"/>
  <c r="AG29" i="2" s="1"/>
  <c r="AH29" i="2" s="1"/>
  <c r="AI29" i="2" s="1"/>
  <c r="AJ29" i="2" s="1"/>
  <c r="AK29" i="2" s="1"/>
  <c r="AL29" i="2" s="1"/>
  <c r="AM29" i="2" s="1"/>
  <c r="AN29" i="2" s="1"/>
  <c r="AO29" i="2" s="1"/>
  <c r="AP29" i="2" s="1"/>
  <c r="AQ29" i="2" s="1"/>
  <c r="AR29" i="2" s="1"/>
  <c r="AS29" i="2" s="1"/>
  <c r="AT29" i="2" s="1"/>
  <c r="AU29" i="2" s="1"/>
  <c r="AV29" i="2" s="1"/>
  <c r="AW29" i="2" s="1"/>
  <c r="AX29" i="2" s="1"/>
  <c r="AY29" i="2" s="1"/>
  <c r="AZ29" i="2" s="1"/>
  <c r="BA29" i="2" s="1"/>
  <c r="BB29" i="2" s="1"/>
  <c r="BC29" i="2" s="1"/>
  <c r="BD29" i="2" s="1"/>
  <c r="BE29" i="2" s="1"/>
  <c r="BF29" i="2" s="1"/>
  <c r="BG29" i="2" s="1"/>
  <c r="BH29" i="2" s="1"/>
  <c r="BI29" i="2" s="1"/>
  <c r="BJ29" i="2" s="1"/>
  <c r="BK29" i="2" s="1"/>
  <c r="BL29" i="2" s="1"/>
  <c r="BM29" i="2" s="1"/>
  <c r="BN29" i="2" s="1"/>
  <c r="BO29" i="2" s="1"/>
  <c r="BP29" i="2" s="1"/>
  <c r="BQ29" i="2" s="1"/>
  <c r="BR29" i="2" s="1"/>
  <c r="BS29" i="2" s="1"/>
  <c r="BT29" i="2" s="1"/>
  <c r="BU29" i="2" s="1"/>
  <c r="BV29" i="2" s="1"/>
  <c r="BW29" i="2" s="1"/>
  <c r="BX29" i="2" s="1"/>
  <c r="BY29" i="2" s="1"/>
  <c r="BZ29" i="2" s="1"/>
  <c r="CA29" i="2" s="1"/>
  <c r="CB29" i="2" s="1"/>
  <c r="CC29" i="2" s="1"/>
  <c r="CD29" i="2" s="1"/>
  <c r="CE29" i="2" s="1"/>
  <c r="CF29" i="2" s="1"/>
  <c r="CG29" i="2" s="1"/>
  <c r="CH29" i="2" s="1"/>
  <c r="CI29" i="2" s="1"/>
  <c r="CJ29" i="2" s="1"/>
  <c r="CK29" i="2" s="1"/>
  <c r="CL29" i="2" s="1"/>
  <c r="CM29" i="2" s="1"/>
  <c r="CN29" i="2" s="1"/>
  <c r="CO29" i="2" s="1"/>
  <c r="CP29" i="2" s="1"/>
  <c r="CQ29" i="2" s="1"/>
  <c r="CR29" i="2" s="1"/>
  <c r="CS29" i="2" s="1"/>
  <c r="CT29" i="2" s="1"/>
  <c r="CU29" i="2" s="1"/>
  <c r="CV29" i="2" s="1"/>
  <c r="CW29" i="2" s="1"/>
  <c r="CX29" i="2" s="1"/>
  <c r="CY29" i="2" s="1"/>
  <c r="CZ29" i="2" s="1"/>
  <c r="DA29" i="2" s="1"/>
  <c r="DB29" i="2" s="1"/>
  <c r="DC29" i="2" s="1"/>
  <c r="DD29" i="2" s="1"/>
  <c r="DE29" i="2" s="1"/>
  <c r="DF29" i="2" s="1"/>
  <c r="DG29" i="2" s="1"/>
  <c r="DH29" i="2" s="1"/>
  <c r="DI29" i="2" s="1"/>
  <c r="DJ29" i="2" s="1"/>
  <c r="DK29" i="2" s="1"/>
  <c r="DL29" i="2" s="1"/>
  <c r="DM29" i="2" s="1"/>
  <c r="DN29" i="2" s="1"/>
  <c r="DO29" i="2" s="1"/>
  <c r="DP29" i="2" s="1"/>
  <c r="DQ29" i="2" s="1"/>
  <c r="DR29" i="2" s="1"/>
  <c r="DS29" i="2" s="1"/>
  <c r="DT29" i="2" s="1"/>
  <c r="DU29" i="2" s="1"/>
  <c r="I11" i="1"/>
  <c r="D8" i="3" l="1"/>
  <c r="F31" i="2"/>
  <c r="G31" i="2" s="1"/>
  <c r="H31" i="2" s="1"/>
  <c r="I31" i="2" s="1"/>
  <c r="J31" i="2" s="1"/>
  <c r="K31" i="2" s="1"/>
  <c r="L31" i="2" s="1"/>
  <c r="M31" i="2" s="1"/>
  <c r="N31" i="2" s="1"/>
  <c r="O31" i="2" s="1"/>
  <c r="P31" i="2" s="1"/>
  <c r="Q31" i="2" s="1"/>
  <c r="R31" i="2" s="1"/>
  <c r="S31" i="2" s="1"/>
  <c r="T31" i="2" s="1"/>
  <c r="U31" i="2" s="1"/>
  <c r="V31" i="2" s="1"/>
  <c r="W31" i="2" s="1"/>
  <c r="X31" i="2" s="1"/>
  <c r="Y31" i="2" s="1"/>
  <c r="Z31" i="2" s="1"/>
  <c r="AA31" i="2" s="1"/>
  <c r="AB31" i="2" s="1"/>
  <c r="AC31" i="2" s="1"/>
  <c r="AD31" i="2" s="1"/>
  <c r="AE31" i="2" s="1"/>
  <c r="AF31" i="2" s="1"/>
  <c r="AG31" i="2" s="1"/>
  <c r="AH31" i="2" s="1"/>
  <c r="AI31" i="2" s="1"/>
  <c r="AJ31" i="2" s="1"/>
  <c r="AK31" i="2" s="1"/>
  <c r="AL31" i="2" s="1"/>
  <c r="AM31" i="2" s="1"/>
  <c r="AN31" i="2" s="1"/>
  <c r="AO31" i="2" s="1"/>
  <c r="AP31" i="2" s="1"/>
  <c r="AQ31" i="2" s="1"/>
  <c r="AR31" i="2" s="1"/>
  <c r="AS31" i="2" s="1"/>
  <c r="AT31" i="2" s="1"/>
  <c r="AU31" i="2" s="1"/>
  <c r="AV31" i="2" s="1"/>
  <c r="AW31" i="2" s="1"/>
  <c r="AX31" i="2" s="1"/>
  <c r="AY31" i="2" s="1"/>
  <c r="AZ31" i="2" s="1"/>
  <c r="BA31" i="2" s="1"/>
  <c r="BB31" i="2" s="1"/>
  <c r="BC31" i="2" s="1"/>
  <c r="BD31" i="2" s="1"/>
  <c r="BE31" i="2" s="1"/>
  <c r="BF31" i="2" s="1"/>
  <c r="BG31" i="2" s="1"/>
  <c r="BH31" i="2" s="1"/>
  <c r="BI31" i="2" s="1"/>
  <c r="BJ31" i="2" s="1"/>
  <c r="BK31" i="2" s="1"/>
  <c r="BL31" i="2" s="1"/>
  <c r="BM31" i="2" s="1"/>
  <c r="BN31" i="2" s="1"/>
  <c r="BO31" i="2" s="1"/>
  <c r="BP31" i="2" s="1"/>
  <c r="BQ31" i="2" s="1"/>
  <c r="BR31" i="2" s="1"/>
  <c r="BS31" i="2" s="1"/>
  <c r="BT31" i="2" s="1"/>
  <c r="BU31" i="2" s="1"/>
  <c r="BV31" i="2" s="1"/>
  <c r="BW31" i="2" s="1"/>
  <c r="BX31" i="2" s="1"/>
  <c r="BY31" i="2" s="1"/>
  <c r="BZ31" i="2" s="1"/>
  <c r="CA31" i="2" s="1"/>
  <c r="CB31" i="2" s="1"/>
  <c r="CC31" i="2" s="1"/>
  <c r="CD31" i="2" s="1"/>
  <c r="CE31" i="2" s="1"/>
  <c r="CF31" i="2" s="1"/>
  <c r="CG31" i="2" s="1"/>
  <c r="CH31" i="2" s="1"/>
  <c r="CI31" i="2" s="1"/>
  <c r="CJ31" i="2" s="1"/>
  <c r="CK31" i="2" s="1"/>
  <c r="CL31" i="2" s="1"/>
  <c r="CM31" i="2" s="1"/>
  <c r="CN31" i="2" s="1"/>
  <c r="CO31" i="2" s="1"/>
  <c r="CP31" i="2" s="1"/>
  <c r="CQ31" i="2" s="1"/>
  <c r="CR31" i="2" s="1"/>
  <c r="CS31" i="2" s="1"/>
  <c r="CT31" i="2" s="1"/>
  <c r="CU31" i="2" s="1"/>
  <c r="CV31" i="2" s="1"/>
  <c r="CW31" i="2" s="1"/>
  <c r="CX31" i="2" s="1"/>
  <c r="CY31" i="2" s="1"/>
  <c r="CZ31" i="2" s="1"/>
  <c r="DA31" i="2" s="1"/>
  <c r="DB31" i="2" s="1"/>
  <c r="DC31" i="2" s="1"/>
  <c r="DD31" i="2" s="1"/>
  <c r="DE31" i="2" s="1"/>
  <c r="DF31" i="2" s="1"/>
  <c r="DG31" i="2" s="1"/>
  <c r="DH31" i="2" s="1"/>
  <c r="DI31" i="2" s="1"/>
  <c r="DJ31" i="2" s="1"/>
  <c r="DK31" i="2" s="1"/>
  <c r="DL31" i="2" s="1"/>
  <c r="DM31" i="2" s="1"/>
  <c r="DN31" i="2" s="1"/>
  <c r="DO31" i="2" s="1"/>
  <c r="DP31" i="2" s="1"/>
  <c r="DQ31" i="2" s="1"/>
  <c r="DR31" i="2" s="1"/>
  <c r="DS31" i="2" s="1"/>
  <c r="DT31" i="2" s="1"/>
  <c r="DU31" i="2" s="1"/>
  <c r="F30" i="2"/>
  <c r="F26" i="2"/>
  <c r="G26" i="2" s="1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AI26" i="2" s="1"/>
  <c r="AJ26" i="2" s="1"/>
  <c r="AK26" i="2" s="1"/>
  <c r="AL26" i="2" s="1"/>
  <c r="AM26" i="2" s="1"/>
  <c r="AN26" i="2" s="1"/>
  <c r="AO26" i="2" s="1"/>
  <c r="AP26" i="2" s="1"/>
  <c r="AQ26" i="2" s="1"/>
  <c r="AR26" i="2" s="1"/>
  <c r="AS26" i="2" s="1"/>
  <c r="AT26" i="2" s="1"/>
  <c r="AU26" i="2" s="1"/>
  <c r="AV26" i="2" s="1"/>
  <c r="AW26" i="2" s="1"/>
  <c r="AX26" i="2" s="1"/>
  <c r="AY26" i="2" s="1"/>
  <c r="AZ26" i="2" s="1"/>
  <c r="BA26" i="2" s="1"/>
  <c r="BB26" i="2" s="1"/>
  <c r="BC26" i="2" s="1"/>
  <c r="BD26" i="2" s="1"/>
  <c r="BE26" i="2" s="1"/>
  <c r="BF26" i="2" s="1"/>
  <c r="BG26" i="2" s="1"/>
  <c r="BH26" i="2" s="1"/>
  <c r="BI26" i="2" s="1"/>
  <c r="BJ26" i="2" s="1"/>
  <c r="BK26" i="2" s="1"/>
  <c r="BL26" i="2" s="1"/>
  <c r="BM26" i="2" s="1"/>
  <c r="BN26" i="2" s="1"/>
  <c r="BO26" i="2" s="1"/>
  <c r="BP26" i="2" s="1"/>
  <c r="BQ26" i="2" s="1"/>
  <c r="BR26" i="2" s="1"/>
  <c r="BS26" i="2" s="1"/>
  <c r="BT26" i="2" s="1"/>
  <c r="BU26" i="2" s="1"/>
  <c r="BV26" i="2" s="1"/>
  <c r="BW26" i="2" s="1"/>
  <c r="BX26" i="2" s="1"/>
  <c r="BY26" i="2" s="1"/>
  <c r="BZ26" i="2" s="1"/>
  <c r="CA26" i="2" s="1"/>
  <c r="CB26" i="2" s="1"/>
  <c r="CC26" i="2" s="1"/>
  <c r="CD26" i="2" s="1"/>
  <c r="CE26" i="2" s="1"/>
  <c r="CF26" i="2" s="1"/>
  <c r="CG26" i="2" s="1"/>
  <c r="CH26" i="2" s="1"/>
  <c r="CI26" i="2" s="1"/>
  <c r="CJ26" i="2" s="1"/>
  <c r="CK26" i="2" s="1"/>
  <c r="CL26" i="2" s="1"/>
  <c r="CM26" i="2" s="1"/>
  <c r="CN26" i="2" s="1"/>
  <c r="CO26" i="2" s="1"/>
  <c r="CP26" i="2" s="1"/>
  <c r="CQ26" i="2" s="1"/>
  <c r="CR26" i="2" s="1"/>
  <c r="CS26" i="2" s="1"/>
  <c r="CT26" i="2" s="1"/>
  <c r="CU26" i="2" s="1"/>
  <c r="CV26" i="2" s="1"/>
  <c r="CW26" i="2" s="1"/>
  <c r="CX26" i="2" s="1"/>
  <c r="CY26" i="2" s="1"/>
  <c r="CZ26" i="2" s="1"/>
  <c r="DA26" i="2" s="1"/>
  <c r="DB26" i="2" s="1"/>
  <c r="DC26" i="2" s="1"/>
  <c r="DD26" i="2" s="1"/>
  <c r="DE26" i="2" s="1"/>
  <c r="DF26" i="2" s="1"/>
  <c r="DG26" i="2" s="1"/>
  <c r="DH26" i="2" s="1"/>
  <c r="DI26" i="2" s="1"/>
  <c r="DJ26" i="2" s="1"/>
  <c r="DK26" i="2" s="1"/>
  <c r="DL26" i="2" s="1"/>
  <c r="DM26" i="2" s="1"/>
  <c r="DN26" i="2" s="1"/>
  <c r="DO26" i="2" s="1"/>
  <c r="DP26" i="2" s="1"/>
  <c r="DQ26" i="2" s="1"/>
  <c r="DR26" i="2" s="1"/>
  <c r="DS26" i="2" s="1"/>
  <c r="DT26" i="2" s="1"/>
  <c r="DU26" i="2" s="1"/>
  <c r="F25" i="2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Y25" i="2" s="1"/>
  <c r="Z25" i="2" s="1"/>
  <c r="AA25" i="2" s="1"/>
  <c r="AB25" i="2" s="1"/>
  <c r="AC25" i="2" s="1"/>
  <c r="AD25" i="2" s="1"/>
  <c r="AE25" i="2" s="1"/>
  <c r="AF25" i="2" s="1"/>
  <c r="AG25" i="2" s="1"/>
  <c r="AH25" i="2" s="1"/>
  <c r="AI25" i="2" s="1"/>
  <c r="AJ25" i="2" s="1"/>
  <c r="AK25" i="2" s="1"/>
  <c r="AL25" i="2" s="1"/>
  <c r="AM25" i="2" s="1"/>
  <c r="AN25" i="2" s="1"/>
  <c r="AO25" i="2" s="1"/>
  <c r="AP25" i="2" s="1"/>
  <c r="AQ25" i="2" s="1"/>
  <c r="AR25" i="2" s="1"/>
  <c r="AS25" i="2" s="1"/>
  <c r="AT25" i="2" s="1"/>
  <c r="AU25" i="2" s="1"/>
  <c r="AV25" i="2" s="1"/>
  <c r="AW25" i="2" s="1"/>
  <c r="AX25" i="2" s="1"/>
  <c r="AY25" i="2" s="1"/>
  <c r="AZ25" i="2" s="1"/>
  <c r="BA25" i="2" s="1"/>
  <c r="BB25" i="2" s="1"/>
  <c r="BC25" i="2" s="1"/>
  <c r="BD25" i="2" s="1"/>
  <c r="BE25" i="2" s="1"/>
  <c r="BF25" i="2" s="1"/>
  <c r="BG25" i="2" s="1"/>
  <c r="BH25" i="2" s="1"/>
  <c r="BI25" i="2" s="1"/>
  <c r="BJ25" i="2" s="1"/>
  <c r="BK25" i="2" s="1"/>
  <c r="BL25" i="2" s="1"/>
  <c r="BM25" i="2" s="1"/>
  <c r="BN25" i="2" s="1"/>
  <c r="BO25" i="2" s="1"/>
  <c r="BP25" i="2" s="1"/>
  <c r="BQ25" i="2" s="1"/>
  <c r="BR25" i="2" s="1"/>
  <c r="BS25" i="2" s="1"/>
  <c r="BT25" i="2" s="1"/>
  <c r="BU25" i="2" s="1"/>
  <c r="BV25" i="2" s="1"/>
  <c r="BW25" i="2" s="1"/>
  <c r="BX25" i="2" s="1"/>
  <c r="BY25" i="2" s="1"/>
  <c r="BZ25" i="2" s="1"/>
  <c r="CA25" i="2" s="1"/>
  <c r="CB25" i="2" s="1"/>
  <c r="CC25" i="2" s="1"/>
  <c r="CD25" i="2" s="1"/>
  <c r="CE25" i="2" s="1"/>
  <c r="CF25" i="2" s="1"/>
  <c r="CG25" i="2" s="1"/>
  <c r="CH25" i="2" s="1"/>
  <c r="CI25" i="2" s="1"/>
  <c r="CJ25" i="2" s="1"/>
  <c r="CK25" i="2" s="1"/>
  <c r="CL25" i="2" s="1"/>
  <c r="CM25" i="2" s="1"/>
  <c r="CN25" i="2" s="1"/>
  <c r="CO25" i="2" s="1"/>
  <c r="CP25" i="2" s="1"/>
  <c r="CQ25" i="2" s="1"/>
  <c r="CR25" i="2" s="1"/>
  <c r="CS25" i="2" s="1"/>
  <c r="CT25" i="2" s="1"/>
  <c r="CU25" i="2" s="1"/>
  <c r="CV25" i="2" s="1"/>
  <c r="CW25" i="2" s="1"/>
  <c r="CX25" i="2" s="1"/>
  <c r="CY25" i="2" s="1"/>
  <c r="CZ25" i="2" s="1"/>
  <c r="DA25" i="2" s="1"/>
  <c r="DB25" i="2" s="1"/>
  <c r="DC25" i="2" s="1"/>
  <c r="DD25" i="2" s="1"/>
  <c r="DE25" i="2" s="1"/>
  <c r="DF25" i="2" s="1"/>
  <c r="DG25" i="2" s="1"/>
  <c r="DH25" i="2" s="1"/>
  <c r="DI25" i="2" s="1"/>
  <c r="DJ25" i="2" s="1"/>
  <c r="DK25" i="2" s="1"/>
  <c r="DL25" i="2" s="1"/>
  <c r="DM25" i="2" s="1"/>
  <c r="DN25" i="2" s="1"/>
  <c r="DO25" i="2" s="1"/>
  <c r="DP25" i="2" s="1"/>
  <c r="DQ25" i="2" s="1"/>
  <c r="DR25" i="2" s="1"/>
  <c r="DS25" i="2" s="1"/>
  <c r="DT25" i="2" s="1"/>
  <c r="DU25" i="2" s="1"/>
  <c r="F23" i="2"/>
  <c r="G23" i="2" s="1"/>
  <c r="F22" i="2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X22" i="2" s="1"/>
  <c r="Y22" i="2" s="1"/>
  <c r="Z22" i="2" s="1"/>
  <c r="AA22" i="2" s="1"/>
  <c r="AB22" i="2" s="1"/>
  <c r="AC22" i="2" s="1"/>
  <c r="AD22" i="2" s="1"/>
  <c r="AE22" i="2" s="1"/>
  <c r="AF22" i="2" s="1"/>
  <c r="AG22" i="2" s="1"/>
  <c r="AH22" i="2" s="1"/>
  <c r="AI22" i="2" s="1"/>
  <c r="AJ22" i="2" s="1"/>
  <c r="AK22" i="2" s="1"/>
  <c r="AL22" i="2" s="1"/>
  <c r="AM22" i="2" s="1"/>
  <c r="AN22" i="2" s="1"/>
  <c r="AO22" i="2" s="1"/>
  <c r="AP22" i="2" s="1"/>
  <c r="AQ22" i="2" s="1"/>
  <c r="AR22" i="2" s="1"/>
  <c r="AS22" i="2" s="1"/>
  <c r="AT22" i="2" s="1"/>
  <c r="AU22" i="2" s="1"/>
  <c r="AV22" i="2" s="1"/>
  <c r="AW22" i="2" s="1"/>
  <c r="AX22" i="2" s="1"/>
  <c r="AY22" i="2" s="1"/>
  <c r="AZ22" i="2" s="1"/>
  <c r="BA22" i="2" s="1"/>
  <c r="BB22" i="2" s="1"/>
  <c r="BC22" i="2" s="1"/>
  <c r="BD22" i="2" s="1"/>
  <c r="BE22" i="2" s="1"/>
  <c r="BF22" i="2" s="1"/>
  <c r="BG22" i="2" s="1"/>
  <c r="BH22" i="2" s="1"/>
  <c r="BI22" i="2" s="1"/>
  <c r="BJ22" i="2" s="1"/>
  <c r="BK22" i="2" s="1"/>
  <c r="BL22" i="2" s="1"/>
  <c r="BM22" i="2" s="1"/>
  <c r="BN22" i="2" s="1"/>
  <c r="BO22" i="2" s="1"/>
  <c r="BP22" i="2" s="1"/>
  <c r="BQ22" i="2" s="1"/>
  <c r="BR22" i="2" s="1"/>
  <c r="BS22" i="2" s="1"/>
  <c r="BT22" i="2" s="1"/>
  <c r="BU22" i="2" s="1"/>
  <c r="BV22" i="2" s="1"/>
  <c r="BW22" i="2" s="1"/>
  <c r="BX22" i="2" s="1"/>
  <c r="BY22" i="2" s="1"/>
  <c r="BZ22" i="2" s="1"/>
  <c r="CA22" i="2" s="1"/>
  <c r="CB22" i="2" s="1"/>
  <c r="CC22" i="2" s="1"/>
  <c r="CD22" i="2" s="1"/>
  <c r="CE22" i="2" s="1"/>
  <c r="CF22" i="2" s="1"/>
  <c r="CG22" i="2" s="1"/>
  <c r="CH22" i="2" s="1"/>
  <c r="CI22" i="2" s="1"/>
  <c r="CJ22" i="2" s="1"/>
  <c r="CK22" i="2" s="1"/>
  <c r="CL22" i="2" s="1"/>
  <c r="CM22" i="2" s="1"/>
  <c r="CN22" i="2" s="1"/>
  <c r="CO22" i="2" s="1"/>
  <c r="CP22" i="2" s="1"/>
  <c r="CQ22" i="2" s="1"/>
  <c r="CR22" i="2" s="1"/>
  <c r="CS22" i="2" s="1"/>
  <c r="CT22" i="2" s="1"/>
  <c r="CU22" i="2" s="1"/>
  <c r="CV22" i="2" s="1"/>
  <c r="CW22" i="2" s="1"/>
  <c r="CX22" i="2" s="1"/>
  <c r="CY22" i="2" s="1"/>
  <c r="CZ22" i="2" s="1"/>
  <c r="DA22" i="2" s="1"/>
  <c r="DB22" i="2" s="1"/>
  <c r="DC22" i="2" s="1"/>
  <c r="DD22" i="2" s="1"/>
  <c r="DE22" i="2" s="1"/>
  <c r="DF22" i="2" s="1"/>
  <c r="DG22" i="2" s="1"/>
  <c r="DH22" i="2" s="1"/>
  <c r="DI22" i="2" s="1"/>
  <c r="DJ22" i="2" s="1"/>
  <c r="DK22" i="2" s="1"/>
  <c r="DL22" i="2" s="1"/>
  <c r="DM22" i="2" s="1"/>
  <c r="DN22" i="2" s="1"/>
  <c r="DO22" i="2" s="1"/>
  <c r="DP22" i="2" s="1"/>
  <c r="DQ22" i="2" s="1"/>
  <c r="DR22" i="2" s="1"/>
  <c r="DS22" i="2" s="1"/>
  <c r="DT22" i="2" s="1"/>
  <c r="DU22" i="2" s="1"/>
  <c r="F21" i="2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AB21" i="2" s="1"/>
  <c r="AC21" i="2" s="1"/>
  <c r="AD21" i="2" s="1"/>
  <c r="AE21" i="2" s="1"/>
  <c r="AF21" i="2" s="1"/>
  <c r="AG21" i="2" s="1"/>
  <c r="AH21" i="2" s="1"/>
  <c r="AI21" i="2" s="1"/>
  <c r="AJ21" i="2" s="1"/>
  <c r="AK21" i="2" s="1"/>
  <c r="AL21" i="2" s="1"/>
  <c r="AM21" i="2" s="1"/>
  <c r="AN21" i="2" s="1"/>
  <c r="AO21" i="2" s="1"/>
  <c r="AP21" i="2" s="1"/>
  <c r="AQ21" i="2" s="1"/>
  <c r="AR21" i="2" s="1"/>
  <c r="AS21" i="2" s="1"/>
  <c r="AT21" i="2" s="1"/>
  <c r="AU21" i="2" s="1"/>
  <c r="AV21" i="2" s="1"/>
  <c r="AW21" i="2" s="1"/>
  <c r="AX21" i="2" s="1"/>
  <c r="AY21" i="2" s="1"/>
  <c r="AZ21" i="2" s="1"/>
  <c r="BA21" i="2" s="1"/>
  <c r="BB21" i="2" s="1"/>
  <c r="BC21" i="2" s="1"/>
  <c r="BD21" i="2" s="1"/>
  <c r="BE21" i="2" s="1"/>
  <c r="BF21" i="2" s="1"/>
  <c r="BG21" i="2" s="1"/>
  <c r="BH21" i="2" s="1"/>
  <c r="BI21" i="2" s="1"/>
  <c r="BJ21" i="2" s="1"/>
  <c r="BK21" i="2" s="1"/>
  <c r="BL21" i="2" s="1"/>
  <c r="BM21" i="2" s="1"/>
  <c r="BN21" i="2" s="1"/>
  <c r="BO21" i="2" s="1"/>
  <c r="BP21" i="2" s="1"/>
  <c r="BQ21" i="2" s="1"/>
  <c r="BR21" i="2" s="1"/>
  <c r="BS21" i="2" s="1"/>
  <c r="BT21" i="2" s="1"/>
  <c r="BU21" i="2" s="1"/>
  <c r="BV21" i="2" s="1"/>
  <c r="BW21" i="2" s="1"/>
  <c r="BX21" i="2" s="1"/>
  <c r="BY21" i="2" s="1"/>
  <c r="BZ21" i="2" s="1"/>
  <c r="CA21" i="2" s="1"/>
  <c r="CB21" i="2" s="1"/>
  <c r="CC21" i="2" s="1"/>
  <c r="CD21" i="2" s="1"/>
  <c r="CE21" i="2" s="1"/>
  <c r="CF21" i="2" s="1"/>
  <c r="CG21" i="2" s="1"/>
  <c r="CH21" i="2" s="1"/>
  <c r="CI21" i="2" s="1"/>
  <c r="CJ21" i="2" s="1"/>
  <c r="CK21" i="2" s="1"/>
  <c r="CL21" i="2" s="1"/>
  <c r="CM21" i="2" s="1"/>
  <c r="CN21" i="2" s="1"/>
  <c r="CO21" i="2" s="1"/>
  <c r="CP21" i="2" s="1"/>
  <c r="CQ21" i="2" s="1"/>
  <c r="CR21" i="2" s="1"/>
  <c r="CS21" i="2" s="1"/>
  <c r="CT21" i="2" s="1"/>
  <c r="CU21" i="2" s="1"/>
  <c r="CV21" i="2" s="1"/>
  <c r="CW21" i="2" s="1"/>
  <c r="CX21" i="2" s="1"/>
  <c r="CY21" i="2" s="1"/>
  <c r="CZ21" i="2" s="1"/>
  <c r="DA21" i="2" s="1"/>
  <c r="DB21" i="2" s="1"/>
  <c r="DC21" i="2" s="1"/>
  <c r="DD21" i="2" s="1"/>
  <c r="DE21" i="2" s="1"/>
  <c r="DF21" i="2" s="1"/>
  <c r="DG21" i="2" s="1"/>
  <c r="DH21" i="2" s="1"/>
  <c r="DI21" i="2" s="1"/>
  <c r="DJ21" i="2" s="1"/>
  <c r="DK21" i="2" s="1"/>
  <c r="DL21" i="2" s="1"/>
  <c r="DM21" i="2" s="1"/>
  <c r="DN21" i="2" s="1"/>
  <c r="DO21" i="2" s="1"/>
  <c r="DP21" i="2" s="1"/>
  <c r="DQ21" i="2" s="1"/>
  <c r="DR21" i="2" s="1"/>
  <c r="DS21" i="2" s="1"/>
  <c r="DT21" i="2" s="1"/>
  <c r="DU21" i="2" s="1"/>
  <c r="F20" i="2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AE20" i="2" s="1"/>
  <c r="AF20" i="2" s="1"/>
  <c r="AG20" i="2" s="1"/>
  <c r="AH20" i="2" s="1"/>
  <c r="AI20" i="2" s="1"/>
  <c r="AJ20" i="2" s="1"/>
  <c r="AK20" i="2" s="1"/>
  <c r="AL20" i="2" s="1"/>
  <c r="AM20" i="2" s="1"/>
  <c r="AN20" i="2" s="1"/>
  <c r="AO20" i="2" s="1"/>
  <c r="AP20" i="2" s="1"/>
  <c r="AQ20" i="2" s="1"/>
  <c r="AR20" i="2" s="1"/>
  <c r="AS20" i="2" s="1"/>
  <c r="AT20" i="2" s="1"/>
  <c r="AU20" i="2" s="1"/>
  <c r="AV20" i="2" s="1"/>
  <c r="AW20" i="2" s="1"/>
  <c r="AX20" i="2" s="1"/>
  <c r="AY20" i="2" s="1"/>
  <c r="AZ20" i="2" s="1"/>
  <c r="BA20" i="2" s="1"/>
  <c r="BB20" i="2" s="1"/>
  <c r="BC20" i="2" s="1"/>
  <c r="BD20" i="2" s="1"/>
  <c r="BE20" i="2" s="1"/>
  <c r="BF20" i="2" s="1"/>
  <c r="BG20" i="2" s="1"/>
  <c r="BH20" i="2" s="1"/>
  <c r="BI20" i="2" s="1"/>
  <c r="BJ20" i="2" s="1"/>
  <c r="BK20" i="2" s="1"/>
  <c r="BL20" i="2" s="1"/>
  <c r="BM20" i="2" s="1"/>
  <c r="BN20" i="2" s="1"/>
  <c r="BO20" i="2" s="1"/>
  <c r="BP20" i="2" s="1"/>
  <c r="BQ20" i="2" s="1"/>
  <c r="BR20" i="2" s="1"/>
  <c r="BS20" i="2" s="1"/>
  <c r="BT20" i="2" s="1"/>
  <c r="BU20" i="2" s="1"/>
  <c r="BV20" i="2" s="1"/>
  <c r="BW20" i="2" s="1"/>
  <c r="BX20" i="2" s="1"/>
  <c r="BY20" i="2" s="1"/>
  <c r="BZ20" i="2" s="1"/>
  <c r="CA20" i="2" s="1"/>
  <c r="CB20" i="2" s="1"/>
  <c r="CC20" i="2" s="1"/>
  <c r="CD20" i="2" s="1"/>
  <c r="CE20" i="2" s="1"/>
  <c r="CF20" i="2" s="1"/>
  <c r="CG20" i="2" s="1"/>
  <c r="CH20" i="2" s="1"/>
  <c r="CI20" i="2" s="1"/>
  <c r="CJ20" i="2" s="1"/>
  <c r="CK20" i="2" s="1"/>
  <c r="CL20" i="2" s="1"/>
  <c r="CM20" i="2" s="1"/>
  <c r="CN20" i="2" s="1"/>
  <c r="CO20" i="2" s="1"/>
  <c r="CP20" i="2" s="1"/>
  <c r="CQ20" i="2" s="1"/>
  <c r="CR20" i="2" s="1"/>
  <c r="CS20" i="2" s="1"/>
  <c r="CT20" i="2" s="1"/>
  <c r="CU20" i="2" s="1"/>
  <c r="CV20" i="2" s="1"/>
  <c r="CW20" i="2" s="1"/>
  <c r="CX20" i="2" s="1"/>
  <c r="CY20" i="2" s="1"/>
  <c r="CZ20" i="2" s="1"/>
  <c r="DA20" i="2" s="1"/>
  <c r="DB20" i="2" s="1"/>
  <c r="DC20" i="2" s="1"/>
  <c r="DD20" i="2" s="1"/>
  <c r="DE20" i="2" s="1"/>
  <c r="DF20" i="2" s="1"/>
  <c r="DG20" i="2" s="1"/>
  <c r="DH20" i="2" s="1"/>
  <c r="DI20" i="2" s="1"/>
  <c r="DJ20" i="2" s="1"/>
  <c r="DK20" i="2" s="1"/>
  <c r="DL20" i="2" s="1"/>
  <c r="DM20" i="2" s="1"/>
  <c r="DN20" i="2" s="1"/>
  <c r="DO20" i="2" s="1"/>
  <c r="DP20" i="2" s="1"/>
  <c r="DQ20" i="2" s="1"/>
  <c r="DR20" i="2" s="1"/>
  <c r="DS20" i="2" s="1"/>
  <c r="DT20" i="2" s="1"/>
  <c r="DU20" i="2" s="1"/>
  <c r="F19" i="2"/>
  <c r="C13" i="2"/>
  <c r="C12" i="2"/>
  <c r="C11" i="2"/>
  <c r="D8" i="2"/>
  <c r="D7" i="2"/>
  <c r="C7" i="2"/>
  <c r="D6" i="2"/>
  <c r="C6" i="2"/>
  <c r="D5" i="2"/>
  <c r="C5" i="2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F7" i="2" l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I7" i="2" s="1"/>
  <c r="AJ7" i="2" s="1"/>
  <c r="AK7" i="2" s="1"/>
  <c r="AL7" i="2" s="1"/>
  <c r="AM7" i="2" s="1"/>
  <c r="AN7" i="2" s="1"/>
  <c r="AO7" i="2" s="1"/>
  <c r="AP7" i="2" s="1"/>
  <c r="AQ7" i="2" s="1"/>
  <c r="AR7" i="2" s="1"/>
  <c r="AS7" i="2" s="1"/>
  <c r="AT7" i="2" s="1"/>
  <c r="AU7" i="2" s="1"/>
  <c r="AV7" i="2" s="1"/>
  <c r="AW7" i="2" s="1"/>
  <c r="AX7" i="2" s="1"/>
  <c r="AY7" i="2" s="1"/>
  <c r="AZ7" i="2" s="1"/>
  <c r="BA7" i="2" s="1"/>
  <c r="BB7" i="2" s="1"/>
  <c r="BC7" i="2" s="1"/>
  <c r="BD7" i="2" s="1"/>
  <c r="BE7" i="2" s="1"/>
  <c r="BF7" i="2" s="1"/>
  <c r="BG7" i="2" s="1"/>
  <c r="BH7" i="2" s="1"/>
  <c r="BI7" i="2" s="1"/>
  <c r="BJ7" i="2" s="1"/>
  <c r="BK7" i="2" s="1"/>
  <c r="BL7" i="2" s="1"/>
  <c r="BM7" i="2" s="1"/>
  <c r="BN7" i="2" s="1"/>
  <c r="BO7" i="2" s="1"/>
  <c r="BP7" i="2" s="1"/>
  <c r="BQ7" i="2" s="1"/>
  <c r="BR7" i="2" s="1"/>
  <c r="BS7" i="2" s="1"/>
  <c r="BT7" i="2" s="1"/>
  <c r="BU7" i="2" s="1"/>
  <c r="BV7" i="2" s="1"/>
  <c r="BW7" i="2" s="1"/>
  <c r="BX7" i="2" s="1"/>
  <c r="BY7" i="2" s="1"/>
  <c r="BZ7" i="2" s="1"/>
  <c r="CA7" i="2" s="1"/>
  <c r="CB7" i="2" s="1"/>
  <c r="CC7" i="2" s="1"/>
  <c r="CD7" i="2" s="1"/>
  <c r="CE7" i="2" s="1"/>
  <c r="CF7" i="2" s="1"/>
  <c r="CG7" i="2" s="1"/>
  <c r="CH7" i="2" s="1"/>
  <c r="CI7" i="2" s="1"/>
  <c r="CJ7" i="2" s="1"/>
  <c r="CK7" i="2" s="1"/>
  <c r="CL7" i="2" s="1"/>
  <c r="CM7" i="2" s="1"/>
  <c r="CN7" i="2" s="1"/>
  <c r="CO7" i="2" s="1"/>
  <c r="CP7" i="2" s="1"/>
  <c r="CQ7" i="2" s="1"/>
  <c r="CR7" i="2" s="1"/>
  <c r="CS7" i="2" s="1"/>
  <c r="CT7" i="2" s="1"/>
  <c r="CU7" i="2" s="1"/>
  <c r="CV7" i="2" s="1"/>
  <c r="CW7" i="2" s="1"/>
  <c r="CX7" i="2" s="1"/>
  <c r="CY7" i="2" s="1"/>
  <c r="CZ7" i="2" s="1"/>
  <c r="DA7" i="2" s="1"/>
  <c r="DB7" i="2" s="1"/>
  <c r="DC7" i="2" s="1"/>
  <c r="DD7" i="2" s="1"/>
  <c r="DE7" i="2" s="1"/>
  <c r="DF7" i="2" s="1"/>
  <c r="DG7" i="2" s="1"/>
  <c r="DH7" i="2" s="1"/>
  <c r="DI7" i="2" s="1"/>
  <c r="DJ7" i="2" s="1"/>
  <c r="DK7" i="2" s="1"/>
  <c r="DL7" i="2" s="1"/>
  <c r="DM7" i="2" s="1"/>
  <c r="DN7" i="2" s="1"/>
  <c r="DO7" i="2" s="1"/>
  <c r="DP7" i="2" s="1"/>
  <c r="DQ7" i="2" s="1"/>
  <c r="DR7" i="2" s="1"/>
  <c r="DS7" i="2" s="1"/>
  <c r="DT7" i="2" s="1"/>
  <c r="DU7" i="2" s="1"/>
  <c r="F11" i="2"/>
  <c r="G11" i="2" s="1"/>
  <c r="F12" i="2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J12" i="2" s="1"/>
  <c r="AK12" i="2" s="1"/>
  <c r="AL12" i="2" s="1"/>
  <c r="AM12" i="2" s="1"/>
  <c r="AN12" i="2" s="1"/>
  <c r="AO12" i="2" s="1"/>
  <c r="AP12" i="2" s="1"/>
  <c r="AQ12" i="2" s="1"/>
  <c r="AR12" i="2" s="1"/>
  <c r="AS12" i="2" s="1"/>
  <c r="AT12" i="2" s="1"/>
  <c r="AU12" i="2" s="1"/>
  <c r="AV12" i="2" s="1"/>
  <c r="AW12" i="2" s="1"/>
  <c r="AX12" i="2" s="1"/>
  <c r="AY12" i="2" s="1"/>
  <c r="AZ12" i="2" s="1"/>
  <c r="BA12" i="2" s="1"/>
  <c r="BB12" i="2" s="1"/>
  <c r="BC12" i="2" s="1"/>
  <c r="BD12" i="2" s="1"/>
  <c r="BE12" i="2" s="1"/>
  <c r="BF12" i="2" s="1"/>
  <c r="BG12" i="2" s="1"/>
  <c r="BH12" i="2" s="1"/>
  <c r="BI12" i="2" s="1"/>
  <c r="BJ12" i="2" s="1"/>
  <c r="BK12" i="2" s="1"/>
  <c r="BL12" i="2" s="1"/>
  <c r="BM12" i="2" s="1"/>
  <c r="BN12" i="2" s="1"/>
  <c r="BO12" i="2" s="1"/>
  <c r="BP12" i="2" s="1"/>
  <c r="BQ12" i="2" s="1"/>
  <c r="BR12" i="2" s="1"/>
  <c r="BS12" i="2" s="1"/>
  <c r="BT12" i="2" s="1"/>
  <c r="BU12" i="2" s="1"/>
  <c r="BV12" i="2" s="1"/>
  <c r="BW12" i="2" s="1"/>
  <c r="BX12" i="2" s="1"/>
  <c r="BY12" i="2" s="1"/>
  <c r="BZ12" i="2" s="1"/>
  <c r="CA12" i="2" s="1"/>
  <c r="CB12" i="2" s="1"/>
  <c r="CC12" i="2" s="1"/>
  <c r="CD12" i="2" s="1"/>
  <c r="CE12" i="2" s="1"/>
  <c r="CF12" i="2" s="1"/>
  <c r="CG12" i="2" s="1"/>
  <c r="CH12" i="2" s="1"/>
  <c r="CI12" i="2" s="1"/>
  <c r="CJ12" i="2" s="1"/>
  <c r="CK12" i="2" s="1"/>
  <c r="CL12" i="2" s="1"/>
  <c r="CM12" i="2" s="1"/>
  <c r="CN12" i="2" s="1"/>
  <c r="CO12" i="2" s="1"/>
  <c r="CP12" i="2" s="1"/>
  <c r="CQ12" i="2" s="1"/>
  <c r="CR12" i="2" s="1"/>
  <c r="CS12" i="2" s="1"/>
  <c r="CT12" i="2" s="1"/>
  <c r="CU12" i="2" s="1"/>
  <c r="CV12" i="2" s="1"/>
  <c r="CW12" i="2" s="1"/>
  <c r="CX12" i="2" s="1"/>
  <c r="CY12" i="2" s="1"/>
  <c r="CZ12" i="2" s="1"/>
  <c r="DA12" i="2" s="1"/>
  <c r="DB12" i="2" s="1"/>
  <c r="DC12" i="2" s="1"/>
  <c r="DD12" i="2" s="1"/>
  <c r="DE12" i="2" s="1"/>
  <c r="DF12" i="2" s="1"/>
  <c r="DG12" i="2" s="1"/>
  <c r="DH12" i="2" s="1"/>
  <c r="DI12" i="2" s="1"/>
  <c r="DJ12" i="2" s="1"/>
  <c r="DK12" i="2" s="1"/>
  <c r="DL12" i="2" s="1"/>
  <c r="DM12" i="2" s="1"/>
  <c r="DN12" i="2" s="1"/>
  <c r="DO12" i="2" s="1"/>
  <c r="DP12" i="2" s="1"/>
  <c r="DQ12" i="2" s="1"/>
  <c r="DR12" i="2" s="1"/>
  <c r="DS12" i="2" s="1"/>
  <c r="DT12" i="2" s="1"/>
  <c r="DU12" i="2" s="1"/>
  <c r="F24" i="2"/>
  <c r="F27" i="2" s="1"/>
  <c r="H23" i="2"/>
  <c r="H24" i="2" s="1"/>
  <c r="G24" i="2"/>
  <c r="F5" i="2"/>
  <c r="G5" i="2" s="1"/>
  <c r="F6" i="2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AQ6" i="2" s="1"/>
  <c r="AR6" i="2" s="1"/>
  <c r="AS6" i="2" s="1"/>
  <c r="AT6" i="2" s="1"/>
  <c r="AU6" i="2" s="1"/>
  <c r="AV6" i="2" s="1"/>
  <c r="AW6" i="2" s="1"/>
  <c r="AX6" i="2" s="1"/>
  <c r="AY6" i="2" s="1"/>
  <c r="AZ6" i="2" s="1"/>
  <c r="BA6" i="2" s="1"/>
  <c r="BB6" i="2" s="1"/>
  <c r="BC6" i="2" s="1"/>
  <c r="BD6" i="2" s="1"/>
  <c r="BE6" i="2" s="1"/>
  <c r="BF6" i="2" s="1"/>
  <c r="BG6" i="2" s="1"/>
  <c r="BH6" i="2" s="1"/>
  <c r="BI6" i="2" s="1"/>
  <c r="BJ6" i="2" s="1"/>
  <c r="BK6" i="2" s="1"/>
  <c r="BL6" i="2" s="1"/>
  <c r="BM6" i="2" s="1"/>
  <c r="BN6" i="2" s="1"/>
  <c r="BO6" i="2" s="1"/>
  <c r="BP6" i="2" s="1"/>
  <c r="BQ6" i="2" s="1"/>
  <c r="BR6" i="2" s="1"/>
  <c r="BS6" i="2" s="1"/>
  <c r="BT6" i="2" s="1"/>
  <c r="BU6" i="2" s="1"/>
  <c r="BV6" i="2" s="1"/>
  <c r="BW6" i="2" s="1"/>
  <c r="BX6" i="2" s="1"/>
  <c r="BY6" i="2" s="1"/>
  <c r="BZ6" i="2" s="1"/>
  <c r="CA6" i="2" s="1"/>
  <c r="CB6" i="2" s="1"/>
  <c r="CC6" i="2" s="1"/>
  <c r="CD6" i="2" s="1"/>
  <c r="CE6" i="2" s="1"/>
  <c r="CF6" i="2" s="1"/>
  <c r="CG6" i="2" s="1"/>
  <c r="CH6" i="2" s="1"/>
  <c r="CI6" i="2" s="1"/>
  <c r="CJ6" i="2" s="1"/>
  <c r="CK6" i="2" s="1"/>
  <c r="CL6" i="2" s="1"/>
  <c r="CM6" i="2" s="1"/>
  <c r="CN6" i="2" s="1"/>
  <c r="CO6" i="2" s="1"/>
  <c r="CP6" i="2" s="1"/>
  <c r="CQ6" i="2" s="1"/>
  <c r="CR6" i="2" s="1"/>
  <c r="CS6" i="2" s="1"/>
  <c r="CT6" i="2" s="1"/>
  <c r="CU6" i="2" s="1"/>
  <c r="CV6" i="2" s="1"/>
  <c r="CW6" i="2" s="1"/>
  <c r="CX6" i="2" s="1"/>
  <c r="CY6" i="2" s="1"/>
  <c r="CZ6" i="2" s="1"/>
  <c r="DA6" i="2" s="1"/>
  <c r="DB6" i="2" s="1"/>
  <c r="DC6" i="2" s="1"/>
  <c r="DD6" i="2" s="1"/>
  <c r="DE6" i="2" s="1"/>
  <c r="DF6" i="2" s="1"/>
  <c r="DG6" i="2" s="1"/>
  <c r="DH6" i="2" s="1"/>
  <c r="DI6" i="2" s="1"/>
  <c r="DJ6" i="2" s="1"/>
  <c r="DK6" i="2" s="1"/>
  <c r="DL6" i="2" s="1"/>
  <c r="DM6" i="2" s="1"/>
  <c r="DN6" i="2" s="1"/>
  <c r="DO6" i="2" s="1"/>
  <c r="DP6" i="2" s="1"/>
  <c r="DQ6" i="2" s="1"/>
  <c r="DR6" i="2" s="1"/>
  <c r="DS6" i="2" s="1"/>
  <c r="DT6" i="2" s="1"/>
  <c r="DU6" i="2" s="1"/>
  <c r="G19" i="2"/>
  <c r="H30" i="2"/>
  <c r="I31" i="1"/>
  <c r="F13" i="2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Y13" i="2" s="1"/>
  <c r="Z13" i="2" s="1"/>
  <c r="AA13" i="2" s="1"/>
  <c r="AB13" i="2" s="1"/>
  <c r="AC13" i="2" s="1"/>
  <c r="AD13" i="2" s="1"/>
  <c r="AE13" i="2" s="1"/>
  <c r="AF13" i="2" s="1"/>
  <c r="AG13" i="2" s="1"/>
  <c r="AH13" i="2" s="1"/>
  <c r="AI13" i="2" s="1"/>
  <c r="AJ13" i="2" s="1"/>
  <c r="AK13" i="2" s="1"/>
  <c r="AL13" i="2" s="1"/>
  <c r="AM13" i="2" s="1"/>
  <c r="AN13" i="2" s="1"/>
  <c r="AO13" i="2" s="1"/>
  <c r="AP13" i="2" s="1"/>
  <c r="AQ13" i="2" s="1"/>
  <c r="AR13" i="2" s="1"/>
  <c r="AS13" i="2" s="1"/>
  <c r="AT13" i="2" s="1"/>
  <c r="AU13" i="2" s="1"/>
  <c r="AV13" i="2" s="1"/>
  <c r="AW13" i="2" s="1"/>
  <c r="AX13" i="2" s="1"/>
  <c r="AY13" i="2" s="1"/>
  <c r="AZ13" i="2" s="1"/>
  <c r="BA13" i="2" s="1"/>
  <c r="BB13" i="2" s="1"/>
  <c r="BC13" i="2" s="1"/>
  <c r="BD13" i="2" s="1"/>
  <c r="BE13" i="2" s="1"/>
  <c r="BF13" i="2" s="1"/>
  <c r="BG13" i="2" s="1"/>
  <c r="BH13" i="2" s="1"/>
  <c r="BI13" i="2" s="1"/>
  <c r="BJ13" i="2" s="1"/>
  <c r="BK13" i="2" s="1"/>
  <c r="BL13" i="2" s="1"/>
  <c r="BM13" i="2" s="1"/>
  <c r="BN13" i="2" s="1"/>
  <c r="BO13" i="2" s="1"/>
  <c r="BP13" i="2" s="1"/>
  <c r="BQ13" i="2" s="1"/>
  <c r="BR13" i="2" s="1"/>
  <c r="BS13" i="2" s="1"/>
  <c r="BT13" i="2" s="1"/>
  <c r="BU13" i="2" s="1"/>
  <c r="BV13" i="2" s="1"/>
  <c r="BW13" i="2" s="1"/>
  <c r="BX13" i="2" s="1"/>
  <c r="BY13" i="2" s="1"/>
  <c r="BZ13" i="2" s="1"/>
  <c r="CA13" i="2" s="1"/>
  <c r="CB13" i="2" s="1"/>
  <c r="CC13" i="2" s="1"/>
  <c r="CD13" i="2" s="1"/>
  <c r="CE13" i="2" s="1"/>
  <c r="CF13" i="2" s="1"/>
  <c r="CG13" i="2" s="1"/>
  <c r="CH13" i="2" s="1"/>
  <c r="CI13" i="2" s="1"/>
  <c r="CJ13" i="2" s="1"/>
  <c r="CK13" i="2" s="1"/>
  <c r="CL13" i="2" s="1"/>
  <c r="CM13" i="2" s="1"/>
  <c r="CN13" i="2" s="1"/>
  <c r="CO13" i="2" s="1"/>
  <c r="CP13" i="2" s="1"/>
  <c r="CQ13" i="2" s="1"/>
  <c r="CR13" i="2" s="1"/>
  <c r="CS13" i="2" s="1"/>
  <c r="CT13" i="2" s="1"/>
  <c r="CU13" i="2" s="1"/>
  <c r="CV13" i="2" s="1"/>
  <c r="CW13" i="2" s="1"/>
  <c r="CX13" i="2" s="1"/>
  <c r="CY13" i="2" s="1"/>
  <c r="CZ13" i="2" s="1"/>
  <c r="DA13" i="2" s="1"/>
  <c r="DB13" i="2" s="1"/>
  <c r="DC13" i="2" s="1"/>
  <c r="DD13" i="2" s="1"/>
  <c r="DE13" i="2" s="1"/>
  <c r="DF13" i="2" s="1"/>
  <c r="DG13" i="2" s="1"/>
  <c r="DH13" i="2" s="1"/>
  <c r="DI13" i="2" s="1"/>
  <c r="DJ13" i="2" s="1"/>
  <c r="DK13" i="2" s="1"/>
  <c r="DL13" i="2" s="1"/>
  <c r="DM13" i="2" s="1"/>
  <c r="DN13" i="2" s="1"/>
  <c r="DO13" i="2" s="1"/>
  <c r="DP13" i="2" s="1"/>
  <c r="DQ13" i="2" s="1"/>
  <c r="DR13" i="2" s="1"/>
  <c r="DS13" i="2" s="1"/>
  <c r="DT13" i="2" s="1"/>
  <c r="DU13" i="2" s="1"/>
  <c r="G27" i="2" l="1"/>
  <c r="F14" i="2"/>
  <c r="I23" i="2"/>
  <c r="I24" i="2" s="1"/>
  <c r="F8" i="2"/>
  <c r="G30" i="2"/>
  <c r="H19" i="2"/>
  <c r="I19" i="2" s="1"/>
  <c r="G8" i="2"/>
  <c r="H5" i="2"/>
  <c r="H11" i="2"/>
  <c r="G14" i="2"/>
  <c r="D11" i="1" l="1"/>
  <c r="F32" i="2"/>
  <c r="G32" i="2" s="1"/>
  <c r="F16" i="2"/>
  <c r="G16" i="2"/>
  <c r="J23" i="2"/>
  <c r="K23" i="2" s="1"/>
  <c r="I30" i="2"/>
  <c r="H27" i="2"/>
  <c r="H8" i="2"/>
  <c r="I5" i="2"/>
  <c r="J19" i="2"/>
  <c r="I27" i="2"/>
  <c r="I11" i="2"/>
  <c r="H14" i="2"/>
  <c r="J30" i="2"/>
  <c r="F33" i="2" l="1"/>
  <c r="F166" i="2" s="1"/>
  <c r="J24" i="2"/>
  <c r="J27" i="2" s="1"/>
  <c r="K30" i="2"/>
  <c r="H16" i="2"/>
  <c r="I14" i="2"/>
  <c r="J11" i="2"/>
  <c r="H32" i="2"/>
  <c r="G33" i="2"/>
  <c r="K19" i="2"/>
  <c r="L23" i="2"/>
  <c r="K24" i="2"/>
  <c r="I8" i="2"/>
  <c r="J5" i="2"/>
  <c r="F35" i="2" l="1"/>
  <c r="F39" i="2" s="1"/>
  <c r="F40" i="2" s="1"/>
  <c r="F41" i="2" s="1"/>
  <c r="D29" i="1"/>
  <c r="D30" i="1" s="1"/>
  <c r="G35" i="2"/>
  <c r="G39" i="2" s="1"/>
  <c r="G40" i="2" s="1"/>
  <c r="G41" i="2" s="1"/>
  <c r="I16" i="2"/>
  <c r="M23" i="2"/>
  <c r="L24" i="2"/>
  <c r="L19" i="2"/>
  <c r="K27" i="2"/>
  <c r="L30" i="2"/>
  <c r="I32" i="2"/>
  <c r="H33" i="2"/>
  <c r="K5" i="2"/>
  <c r="J8" i="2"/>
  <c r="K11" i="2"/>
  <c r="J14" i="2"/>
  <c r="H35" i="2" l="1"/>
  <c r="H39" i="2" s="1"/>
  <c r="H40" i="2" s="1"/>
  <c r="H41" i="2" s="1"/>
  <c r="L5" i="2"/>
  <c r="K8" i="2"/>
  <c r="M19" i="2"/>
  <c r="L27" i="2"/>
  <c r="J32" i="2"/>
  <c r="I33" i="2"/>
  <c r="N23" i="2"/>
  <c r="M24" i="2"/>
  <c r="L11" i="2"/>
  <c r="K14" i="2"/>
  <c r="J16" i="2"/>
  <c r="M30" i="2"/>
  <c r="I35" i="2" l="1"/>
  <c r="I39" i="2" s="1"/>
  <c r="I40" i="2" s="1"/>
  <c r="I41" i="2" s="1"/>
  <c r="N19" i="2"/>
  <c r="M27" i="2"/>
  <c r="K16" i="2"/>
  <c r="L14" i="2"/>
  <c r="M11" i="2"/>
  <c r="L8" i="2"/>
  <c r="M5" i="2"/>
  <c r="N24" i="2"/>
  <c r="O23" i="2"/>
  <c r="N30" i="2"/>
  <c r="K32" i="2"/>
  <c r="J33" i="2"/>
  <c r="J35" i="2" l="1"/>
  <c r="J39" i="2" s="1"/>
  <c r="J40" i="2" s="1"/>
  <c r="J41" i="2" s="1"/>
  <c r="O24" i="2"/>
  <c r="P23" i="2"/>
  <c r="N27" i="2"/>
  <c r="O19" i="2"/>
  <c r="M14" i="2"/>
  <c r="N11" i="2"/>
  <c r="L32" i="2"/>
  <c r="K33" i="2"/>
  <c r="M8" i="2"/>
  <c r="N5" i="2"/>
  <c r="O30" i="2"/>
  <c r="L16" i="2"/>
  <c r="K35" i="2" l="1"/>
  <c r="K39" i="2" s="1"/>
  <c r="K40" i="2" s="1"/>
  <c r="K41" i="2" s="1"/>
  <c r="M32" i="2"/>
  <c r="L33" i="2"/>
  <c r="N14" i="2"/>
  <c r="O11" i="2"/>
  <c r="O27" i="2"/>
  <c r="P19" i="2"/>
  <c r="P30" i="2"/>
  <c r="N8" i="2"/>
  <c r="O5" i="2"/>
  <c r="P24" i="2"/>
  <c r="Q23" i="2"/>
  <c r="M16" i="2"/>
  <c r="Q24" i="2" l="1"/>
  <c r="R23" i="2"/>
  <c r="R30" i="2"/>
  <c r="L35" i="2"/>
  <c r="L39" i="2" s="1"/>
  <c r="L40" i="2" s="1"/>
  <c r="L41" i="2" s="1"/>
  <c r="P11" i="2"/>
  <c r="O14" i="2"/>
  <c r="O8" i="2"/>
  <c r="P5" i="2"/>
  <c r="N16" i="2"/>
  <c r="N32" i="2"/>
  <c r="M33" i="2"/>
  <c r="Q30" i="2"/>
  <c r="Q19" i="2"/>
  <c r="P27" i="2"/>
  <c r="S30" i="2" l="1"/>
  <c r="S23" i="2"/>
  <c r="R24" i="2"/>
  <c r="Q27" i="2"/>
  <c r="R19" i="2"/>
  <c r="M35" i="2"/>
  <c r="M39" i="2" s="1"/>
  <c r="M40" i="2" s="1"/>
  <c r="M41" i="2" s="1"/>
  <c r="O16" i="2"/>
  <c r="P8" i="2"/>
  <c r="Q5" i="2"/>
  <c r="O32" i="2"/>
  <c r="N33" i="2"/>
  <c r="Q11" i="2"/>
  <c r="P14" i="2"/>
  <c r="Q8" i="2" l="1"/>
  <c r="R5" i="2"/>
  <c r="Q14" i="2"/>
  <c r="R11" i="2"/>
  <c r="T23" i="2"/>
  <c r="S24" i="2"/>
  <c r="T30" i="2"/>
  <c r="S19" i="2"/>
  <c r="R27" i="2"/>
  <c r="N35" i="2"/>
  <c r="N39" i="2" s="1"/>
  <c r="N40" i="2" s="1"/>
  <c r="N41" i="2" s="1"/>
  <c r="P32" i="2"/>
  <c r="O33" i="2"/>
  <c r="P16" i="2"/>
  <c r="Q16" i="2" l="1"/>
  <c r="U30" i="2"/>
  <c r="T24" i="2"/>
  <c r="U23" i="2"/>
  <c r="S5" i="2"/>
  <c r="R8" i="2"/>
  <c r="S11" i="2"/>
  <c r="R14" i="2"/>
  <c r="S27" i="2"/>
  <c r="T19" i="2"/>
  <c r="O35" i="2"/>
  <c r="O39" i="2" s="1"/>
  <c r="O40" i="2" s="1"/>
  <c r="O41" i="2" s="1"/>
  <c r="Q32" i="2"/>
  <c r="P33" i="2"/>
  <c r="R16" i="2" l="1"/>
  <c r="S8" i="2"/>
  <c r="T5" i="2"/>
  <c r="U24" i="2"/>
  <c r="V23" i="2"/>
  <c r="Q33" i="2"/>
  <c r="Q35" i="2" s="1"/>
  <c r="Q39" i="2" s="1"/>
  <c r="Q40" i="2" s="1"/>
  <c r="Q41" i="2" s="1"/>
  <c r="R32" i="2"/>
  <c r="S14" i="2"/>
  <c r="T11" i="2"/>
  <c r="V30" i="2"/>
  <c r="U19" i="2"/>
  <c r="T27" i="2"/>
  <c r="P35" i="2"/>
  <c r="P39" i="2" s="1"/>
  <c r="P40" i="2" s="1"/>
  <c r="P41" i="2" s="1"/>
  <c r="E42" i="1" l="1"/>
  <c r="E44" i="1" s="1"/>
  <c r="S16" i="2"/>
  <c r="W23" i="2"/>
  <c r="V24" i="2"/>
  <c r="T8" i="2"/>
  <c r="U5" i="2"/>
  <c r="W30" i="2"/>
  <c r="T14" i="2"/>
  <c r="U11" i="2"/>
  <c r="S32" i="2"/>
  <c r="R33" i="2"/>
  <c r="R35" i="2" s="1"/>
  <c r="R39" i="2" s="1"/>
  <c r="U27" i="2"/>
  <c r="V19" i="2"/>
  <c r="I46" i="2"/>
  <c r="I166" i="2" l="1"/>
  <c r="T16" i="2"/>
  <c r="R40" i="2"/>
  <c r="R41" i="2" s="1"/>
  <c r="X30" i="2"/>
  <c r="T32" i="2"/>
  <c r="S33" i="2"/>
  <c r="S35" i="2" s="1"/>
  <c r="S39" i="2" s="1"/>
  <c r="S40" i="2" s="1"/>
  <c r="S41" i="2" s="1"/>
  <c r="V5" i="2"/>
  <c r="U8" i="2"/>
  <c r="U14" i="2"/>
  <c r="V11" i="2"/>
  <c r="W24" i="2"/>
  <c r="X23" i="2"/>
  <c r="V27" i="2"/>
  <c r="W19" i="2"/>
  <c r="G170" i="2" l="1"/>
  <c r="G174" i="2"/>
  <c r="C31" i="1" s="1"/>
  <c r="E36" i="1" s="1"/>
  <c r="U16" i="2"/>
  <c r="Y23" i="2"/>
  <c r="X24" i="2"/>
  <c r="Y30" i="2"/>
  <c r="V14" i="2"/>
  <c r="W11" i="2"/>
  <c r="V8" i="2"/>
  <c r="W5" i="2"/>
  <c r="U32" i="2"/>
  <c r="T33" i="2"/>
  <c r="T35" i="2" s="1"/>
  <c r="T39" i="2" s="1"/>
  <c r="X19" i="2"/>
  <c r="W27" i="2"/>
  <c r="T40" i="2" l="1"/>
  <c r="T41" i="2" s="1"/>
  <c r="V32" i="2"/>
  <c r="U33" i="2"/>
  <c r="U35" i="2" s="1"/>
  <c r="U39" i="2" s="1"/>
  <c r="U40" i="2" s="1"/>
  <c r="U41" i="2" s="1"/>
  <c r="Z30" i="2"/>
  <c r="X5" i="2"/>
  <c r="W8" i="2"/>
  <c r="V16" i="2"/>
  <c r="Y24" i="2"/>
  <c r="Z23" i="2"/>
  <c r="W14" i="2"/>
  <c r="X11" i="2"/>
  <c r="X27" i="2"/>
  <c r="Y19" i="2"/>
  <c r="X14" i="2" l="1"/>
  <c r="Y11" i="2"/>
  <c r="AA30" i="2"/>
  <c r="AA23" i="2"/>
  <c r="Z24" i="2"/>
  <c r="W32" i="2"/>
  <c r="V33" i="2"/>
  <c r="V35" i="2" s="1"/>
  <c r="V39" i="2" s="1"/>
  <c r="V40" i="2" s="1"/>
  <c r="V41" i="2" s="1"/>
  <c r="W16" i="2"/>
  <c r="X8" i="2"/>
  <c r="Y5" i="2"/>
  <c r="Z19" i="2"/>
  <c r="Y27" i="2"/>
  <c r="X16" i="2" l="1"/>
  <c r="X32" i="2"/>
  <c r="W33" i="2"/>
  <c r="W35" i="2" s="1"/>
  <c r="W39" i="2" s="1"/>
  <c r="W40" i="2" s="1"/>
  <c r="W41" i="2" s="1"/>
  <c r="AB30" i="2"/>
  <c r="Z5" i="2"/>
  <c r="Y8" i="2"/>
  <c r="AB23" i="2"/>
  <c r="AA24" i="2"/>
  <c r="Z11" i="2"/>
  <c r="Y14" i="2"/>
  <c r="Z27" i="2"/>
  <c r="AA19" i="2"/>
  <c r="AA5" i="2" l="1"/>
  <c r="Z8" i="2"/>
  <c r="Z14" i="2"/>
  <c r="AA11" i="2"/>
  <c r="AC30" i="2"/>
  <c r="Y32" i="2"/>
  <c r="X33" i="2"/>
  <c r="X35" i="2" s="1"/>
  <c r="X39" i="2" s="1"/>
  <c r="X40" i="2" s="1"/>
  <c r="X41" i="2" s="1"/>
  <c r="AC23" i="2"/>
  <c r="AB24" i="2"/>
  <c r="Y16" i="2"/>
  <c r="AB19" i="2"/>
  <c r="AA27" i="2"/>
  <c r="Z32" i="2" l="1"/>
  <c r="Y33" i="2"/>
  <c r="Y35" i="2" s="1"/>
  <c r="Y39" i="2" s="1"/>
  <c r="Y40" i="2" s="1"/>
  <c r="Y41" i="2" s="1"/>
  <c r="AD30" i="2"/>
  <c r="AB11" i="2"/>
  <c r="AA14" i="2"/>
  <c r="AD23" i="2"/>
  <c r="AC24" i="2"/>
  <c r="Z16" i="2"/>
  <c r="AA8" i="2"/>
  <c r="AB5" i="2"/>
  <c r="AB27" i="2"/>
  <c r="AC19" i="2"/>
  <c r="AA16" i="2" l="1"/>
  <c r="AB14" i="2"/>
  <c r="AC11" i="2"/>
  <c r="AC5" i="2"/>
  <c r="AB8" i="2"/>
  <c r="AE30" i="2"/>
  <c r="AE23" i="2"/>
  <c r="AD24" i="2"/>
  <c r="AA32" i="2"/>
  <c r="Z33" i="2"/>
  <c r="Z35" i="2" s="1"/>
  <c r="Z39" i="2" s="1"/>
  <c r="Z40" i="2" s="1"/>
  <c r="Z41" i="2" s="1"/>
  <c r="AC27" i="2"/>
  <c r="AD19" i="2"/>
  <c r="AB16" i="2" l="1"/>
  <c r="AC8" i="2"/>
  <c r="AD5" i="2"/>
  <c r="AE24" i="2"/>
  <c r="AF23" i="2"/>
  <c r="AC14" i="2"/>
  <c r="AD11" i="2"/>
  <c r="AF30" i="2"/>
  <c r="AB32" i="2"/>
  <c r="AA33" i="2"/>
  <c r="AA35" i="2" s="1"/>
  <c r="AA39" i="2" s="1"/>
  <c r="AA40" i="2" s="1"/>
  <c r="AA41" i="2" s="1"/>
  <c r="AE19" i="2"/>
  <c r="AD27" i="2"/>
  <c r="AE11" i="2" l="1"/>
  <c r="AD14" i="2"/>
  <c r="AF24" i="2"/>
  <c r="AG23" i="2"/>
  <c r="AC16" i="2"/>
  <c r="AD8" i="2"/>
  <c r="AE5" i="2"/>
  <c r="AC32" i="2"/>
  <c r="AB33" i="2"/>
  <c r="AB35" i="2" s="1"/>
  <c r="AB39" i="2" s="1"/>
  <c r="AB40" i="2" s="1"/>
  <c r="AB41" i="2" s="1"/>
  <c r="AG30" i="2"/>
  <c r="AE27" i="2"/>
  <c r="AF19" i="2"/>
  <c r="AD16" i="2" l="1"/>
  <c r="AE8" i="2"/>
  <c r="AF5" i="2"/>
  <c r="AH23" i="2"/>
  <c r="AG24" i="2"/>
  <c r="AH30" i="2"/>
  <c r="AD32" i="2"/>
  <c r="AC33" i="2"/>
  <c r="AC35" i="2" s="1"/>
  <c r="AC39" i="2" s="1"/>
  <c r="AC40" i="2" s="1"/>
  <c r="AC41" i="2" s="1"/>
  <c r="F42" i="1" s="1"/>
  <c r="F44" i="1" s="1"/>
  <c r="AF11" i="2"/>
  <c r="AE14" i="2"/>
  <c r="AF27" i="2"/>
  <c r="AG19" i="2"/>
  <c r="AG11" i="2" l="1"/>
  <c r="AF14" i="2"/>
  <c r="AH24" i="2"/>
  <c r="AI23" i="2"/>
  <c r="AF8" i="2"/>
  <c r="AG5" i="2"/>
  <c r="AE16" i="2"/>
  <c r="AE32" i="2"/>
  <c r="AD33" i="2"/>
  <c r="AD35" i="2" s="1"/>
  <c r="AD39" i="2" s="1"/>
  <c r="AD40" i="2" s="1"/>
  <c r="AD41" i="2" s="1"/>
  <c r="AI30" i="2"/>
  <c r="AG27" i="2"/>
  <c r="AH19" i="2"/>
  <c r="AF16" i="2" l="1"/>
  <c r="AI24" i="2"/>
  <c r="AJ23" i="2"/>
  <c r="AH5" i="2"/>
  <c r="AG8" i="2"/>
  <c r="AJ30" i="2"/>
  <c r="AH11" i="2"/>
  <c r="AG14" i="2"/>
  <c r="AF32" i="2"/>
  <c r="AE33" i="2"/>
  <c r="AE35" i="2" s="1"/>
  <c r="AE39" i="2" s="1"/>
  <c r="AE40" i="2" s="1"/>
  <c r="AE41" i="2" s="1"/>
  <c r="AH27" i="2"/>
  <c r="AI19" i="2"/>
  <c r="AG16" i="2" l="1"/>
  <c r="AG32" i="2"/>
  <c r="AF33" i="2"/>
  <c r="AF35" i="2" s="1"/>
  <c r="AF39" i="2" s="1"/>
  <c r="AF40" i="2" s="1"/>
  <c r="AF41" i="2" s="1"/>
  <c r="AJ24" i="2"/>
  <c r="AK23" i="2"/>
  <c r="AK30" i="2"/>
  <c r="AH8" i="2"/>
  <c r="AI5" i="2"/>
  <c r="AI11" i="2"/>
  <c r="AH14" i="2"/>
  <c r="AJ19" i="2"/>
  <c r="AI27" i="2"/>
  <c r="AH32" i="2" l="1"/>
  <c r="AG33" i="2"/>
  <c r="AG35" i="2" s="1"/>
  <c r="AG39" i="2" s="1"/>
  <c r="AI8" i="2"/>
  <c r="AJ5" i="2"/>
  <c r="AL30" i="2"/>
  <c r="AK24" i="2"/>
  <c r="AL23" i="2"/>
  <c r="AI14" i="2"/>
  <c r="AJ11" i="2"/>
  <c r="AH16" i="2"/>
  <c r="AJ27" i="2"/>
  <c r="AK19" i="2"/>
  <c r="AI16" i="2" l="1"/>
  <c r="AJ8" i="2"/>
  <c r="AK5" i="2"/>
  <c r="AM30" i="2"/>
  <c r="AI32" i="2"/>
  <c r="AH33" i="2"/>
  <c r="AH35" i="2" s="1"/>
  <c r="AH39" i="2" s="1"/>
  <c r="AH40" i="2" s="1"/>
  <c r="AH41" i="2" s="1"/>
  <c r="AJ14" i="2"/>
  <c r="AK11" i="2"/>
  <c r="AG40" i="2"/>
  <c r="AG41" i="2" s="1"/>
  <c r="AM23" i="2"/>
  <c r="AL24" i="2"/>
  <c r="AK27" i="2"/>
  <c r="AL19" i="2"/>
  <c r="AJ16" i="2" l="1"/>
  <c r="AN23" i="2"/>
  <c r="AM24" i="2"/>
  <c r="AN30" i="2"/>
  <c r="AK8" i="2"/>
  <c r="AL5" i="2"/>
  <c r="AJ32" i="2"/>
  <c r="AI33" i="2"/>
  <c r="AI35" i="2" s="1"/>
  <c r="AI39" i="2" s="1"/>
  <c r="AI40" i="2" s="1"/>
  <c r="AI41" i="2" s="1"/>
  <c r="AK14" i="2"/>
  <c r="AL11" i="2"/>
  <c r="AM19" i="2"/>
  <c r="AL27" i="2"/>
  <c r="AK16" i="2" l="1"/>
  <c r="AL8" i="2"/>
  <c r="AM5" i="2"/>
  <c r="AL14" i="2"/>
  <c r="AM11" i="2"/>
  <c r="AK32" i="2"/>
  <c r="AJ33" i="2"/>
  <c r="AJ35" i="2" s="1"/>
  <c r="AJ39" i="2" s="1"/>
  <c r="AJ40" i="2" s="1"/>
  <c r="AJ41" i="2" s="1"/>
  <c r="AO30" i="2"/>
  <c r="AO23" i="2"/>
  <c r="AN24" i="2"/>
  <c r="AM27" i="2"/>
  <c r="AN19" i="2"/>
  <c r="AL32" i="2" l="1"/>
  <c r="AK33" i="2"/>
  <c r="AK35" i="2" s="1"/>
  <c r="AK39" i="2" s="1"/>
  <c r="AK40" i="2" s="1"/>
  <c r="AK41" i="2" s="1"/>
  <c r="AO24" i="2"/>
  <c r="AP23" i="2"/>
  <c r="AL16" i="2"/>
  <c r="AM14" i="2"/>
  <c r="AN11" i="2"/>
  <c r="AM8" i="2"/>
  <c r="AN5" i="2"/>
  <c r="AP30" i="2"/>
  <c r="AO19" i="2"/>
  <c r="AN27" i="2"/>
  <c r="AN14" i="2" l="1"/>
  <c r="AO11" i="2"/>
  <c r="AP24" i="2"/>
  <c r="AQ23" i="2"/>
  <c r="AQ30" i="2"/>
  <c r="AN8" i="2"/>
  <c r="AO5" i="2"/>
  <c r="AM16" i="2"/>
  <c r="AM32" i="2"/>
  <c r="AL33" i="2"/>
  <c r="AL35" i="2" s="1"/>
  <c r="AL39" i="2" s="1"/>
  <c r="AL40" i="2" s="1"/>
  <c r="AL41" i="2" s="1"/>
  <c r="AO27" i="2"/>
  <c r="AP19" i="2"/>
  <c r="AN16" i="2" l="1"/>
  <c r="AQ24" i="2"/>
  <c r="AR23" i="2"/>
  <c r="AR30" i="2"/>
  <c r="AO8" i="2"/>
  <c r="AP5" i="2"/>
  <c r="AO14" i="2"/>
  <c r="AP11" i="2"/>
  <c r="AN32" i="2"/>
  <c r="AM33" i="2"/>
  <c r="AM35" i="2" s="1"/>
  <c r="AM39" i="2" s="1"/>
  <c r="AM40" i="2" s="1"/>
  <c r="AM41" i="2" s="1"/>
  <c r="AQ19" i="2"/>
  <c r="AP27" i="2"/>
  <c r="AS30" i="2" l="1"/>
  <c r="AP14" i="2"/>
  <c r="AQ11" i="2"/>
  <c r="AR24" i="2"/>
  <c r="AS23" i="2"/>
  <c r="AO32" i="2"/>
  <c r="AN33" i="2"/>
  <c r="AN35" i="2" s="1"/>
  <c r="AN39" i="2" s="1"/>
  <c r="AN40" i="2" s="1"/>
  <c r="AN41" i="2" s="1"/>
  <c r="AP8" i="2"/>
  <c r="AQ5" i="2"/>
  <c r="AO16" i="2"/>
  <c r="AR19" i="2"/>
  <c r="AQ27" i="2"/>
  <c r="AQ14" i="2" l="1"/>
  <c r="AR11" i="2"/>
  <c r="AP16" i="2"/>
  <c r="AT23" i="2"/>
  <c r="AS24" i="2"/>
  <c r="AR5" i="2"/>
  <c r="AQ8" i="2"/>
  <c r="AP32" i="2"/>
  <c r="AO33" i="2"/>
  <c r="AO35" i="2" s="1"/>
  <c r="AO39" i="2" s="1"/>
  <c r="AO40" i="2" s="1"/>
  <c r="AO41" i="2" s="1"/>
  <c r="G42" i="1" s="1"/>
  <c r="G44" i="1" s="1"/>
  <c r="AT30" i="2"/>
  <c r="AS19" i="2"/>
  <c r="AR27" i="2"/>
  <c r="AR14" i="2" l="1"/>
  <c r="AS11" i="2"/>
  <c r="AS5" i="2"/>
  <c r="AR8" i="2"/>
  <c r="AT24" i="2"/>
  <c r="AU23" i="2"/>
  <c r="AU30" i="2"/>
  <c r="AQ32" i="2"/>
  <c r="AP33" i="2"/>
  <c r="AP35" i="2" s="1"/>
  <c r="AP39" i="2" s="1"/>
  <c r="AP40" i="2" s="1"/>
  <c r="AP41" i="2" s="1"/>
  <c r="AQ16" i="2"/>
  <c r="AT19" i="2"/>
  <c r="AS27" i="2"/>
  <c r="AR16" i="2" l="1"/>
  <c r="AV30" i="2"/>
  <c r="AS8" i="2"/>
  <c r="AT5" i="2"/>
  <c r="AT11" i="2"/>
  <c r="AS14" i="2"/>
  <c r="AU24" i="2"/>
  <c r="AV23" i="2"/>
  <c r="AR32" i="2"/>
  <c r="AQ33" i="2"/>
  <c r="AQ35" i="2" s="1"/>
  <c r="AQ39" i="2" s="1"/>
  <c r="AQ40" i="2" s="1"/>
  <c r="AQ41" i="2" s="1"/>
  <c r="AU19" i="2"/>
  <c r="AT27" i="2"/>
  <c r="AS16" i="2" l="1"/>
  <c r="AW30" i="2"/>
  <c r="AU5" i="2"/>
  <c r="AT8" i="2"/>
  <c r="AS32" i="2"/>
  <c r="AR33" i="2"/>
  <c r="AR35" i="2" s="1"/>
  <c r="AR39" i="2" s="1"/>
  <c r="AR40" i="2" s="1"/>
  <c r="AR41" i="2" s="1"/>
  <c r="AV24" i="2"/>
  <c r="AW23" i="2"/>
  <c r="AU11" i="2"/>
  <c r="AT14" i="2"/>
  <c r="AV19" i="2"/>
  <c r="AU27" i="2"/>
  <c r="AT16" i="2" l="1"/>
  <c r="AV5" i="2"/>
  <c r="AU8" i="2"/>
  <c r="AX30" i="2"/>
  <c r="AT32" i="2"/>
  <c r="AS33" i="2"/>
  <c r="AS35" i="2" s="1"/>
  <c r="AS39" i="2" s="1"/>
  <c r="AS40" i="2" s="1"/>
  <c r="AS41" i="2" s="1"/>
  <c r="AU14" i="2"/>
  <c r="AV11" i="2"/>
  <c r="AW24" i="2"/>
  <c r="AX23" i="2"/>
  <c r="AW19" i="2"/>
  <c r="AV27" i="2"/>
  <c r="AU16" i="2" l="1"/>
  <c r="AY23" i="2"/>
  <c r="AX24" i="2"/>
  <c r="AV14" i="2"/>
  <c r="AW11" i="2"/>
  <c r="AV8" i="2"/>
  <c r="AW5" i="2"/>
  <c r="AU32" i="2"/>
  <c r="AT33" i="2"/>
  <c r="AT35" i="2" s="1"/>
  <c r="AT39" i="2" s="1"/>
  <c r="AT40" i="2" s="1"/>
  <c r="AT41" i="2" s="1"/>
  <c r="AY30" i="2"/>
  <c r="AX19" i="2"/>
  <c r="AW27" i="2"/>
  <c r="AV16" i="2" l="1"/>
  <c r="AX5" i="2"/>
  <c r="AW8" i="2"/>
  <c r="AY24" i="2"/>
  <c r="AZ23" i="2"/>
  <c r="AX11" i="2"/>
  <c r="AW14" i="2"/>
  <c r="AZ30" i="2"/>
  <c r="AV32" i="2"/>
  <c r="AU33" i="2"/>
  <c r="AU35" i="2" s="1"/>
  <c r="AU39" i="2" s="1"/>
  <c r="AU40" i="2" s="1"/>
  <c r="AU41" i="2" s="1"/>
  <c r="AY19" i="2"/>
  <c r="AX27" i="2"/>
  <c r="AX14" i="2" l="1"/>
  <c r="AY11" i="2"/>
  <c r="BA23" i="2"/>
  <c r="AZ24" i="2"/>
  <c r="AW16" i="2"/>
  <c r="AW32" i="2"/>
  <c r="AV33" i="2"/>
  <c r="AV35" i="2" s="1"/>
  <c r="AV39" i="2" s="1"/>
  <c r="AV40" i="2" s="1"/>
  <c r="AV41" i="2" s="1"/>
  <c r="BA30" i="2"/>
  <c r="AX8" i="2"/>
  <c r="AY5" i="2"/>
  <c r="AZ19" i="2"/>
  <c r="AY27" i="2"/>
  <c r="AX16" i="2" l="1"/>
  <c r="AX32" i="2"/>
  <c r="AW33" i="2"/>
  <c r="AW35" i="2" s="1"/>
  <c r="AW39" i="2" s="1"/>
  <c r="AW40" i="2" s="1"/>
  <c r="AW41" i="2" s="1"/>
  <c r="BB23" i="2"/>
  <c r="BA24" i="2"/>
  <c r="AZ11" i="2"/>
  <c r="AY14" i="2"/>
  <c r="AZ5" i="2"/>
  <c r="AY8" i="2"/>
  <c r="BB30" i="2"/>
  <c r="BA19" i="2"/>
  <c r="AZ27" i="2"/>
  <c r="AZ14" i="2" l="1"/>
  <c r="BA11" i="2"/>
  <c r="BC30" i="2"/>
  <c r="AY16" i="2"/>
  <c r="AY32" i="2"/>
  <c r="AX33" i="2"/>
  <c r="AX35" i="2" s="1"/>
  <c r="AX39" i="2" s="1"/>
  <c r="BB24" i="2"/>
  <c r="BC23" i="2"/>
  <c r="AZ8" i="2"/>
  <c r="BA5" i="2"/>
  <c r="BB19" i="2"/>
  <c r="BA27" i="2"/>
  <c r="AZ16" i="2" l="1"/>
  <c r="BB11" i="2"/>
  <c r="BA14" i="2"/>
  <c r="BD30" i="2"/>
  <c r="AZ32" i="2"/>
  <c r="AY33" i="2"/>
  <c r="AY35" i="2" s="1"/>
  <c r="AY39" i="2" s="1"/>
  <c r="BB5" i="2"/>
  <c r="BA8" i="2"/>
  <c r="BC24" i="2"/>
  <c r="BD23" i="2"/>
  <c r="AX40" i="2"/>
  <c r="AX41" i="2" s="1"/>
  <c r="BC19" i="2"/>
  <c r="BB27" i="2"/>
  <c r="BA32" i="2" l="1"/>
  <c r="AZ33" i="2"/>
  <c r="AZ35" i="2" s="1"/>
  <c r="AZ39" i="2" s="1"/>
  <c r="AZ40" i="2" s="1"/>
  <c r="AZ41" i="2" s="1"/>
  <c r="AY40" i="2"/>
  <c r="AY41" i="2" s="1"/>
  <c r="BC11" i="2"/>
  <c r="BB14" i="2"/>
  <c r="BE23" i="2"/>
  <c r="BD24" i="2"/>
  <c r="BE30" i="2"/>
  <c r="BA16" i="2"/>
  <c r="BC5" i="2"/>
  <c r="BB8" i="2"/>
  <c r="BD19" i="2"/>
  <c r="BC27" i="2"/>
  <c r="BC14" i="2" l="1"/>
  <c r="BD11" i="2"/>
  <c r="BF23" i="2"/>
  <c r="BE24" i="2"/>
  <c r="BB16" i="2"/>
  <c r="BC8" i="2"/>
  <c r="BC16" i="2" s="1"/>
  <c r="BD5" i="2"/>
  <c r="BF30" i="2"/>
  <c r="BB32" i="2"/>
  <c r="BA33" i="2"/>
  <c r="BA35" i="2" s="1"/>
  <c r="BA39" i="2" s="1"/>
  <c r="BA40" i="2" s="1"/>
  <c r="BA41" i="2" s="1"/>
  <c r="H42" i="1" s="1"/>
  <c r="H44" i="1" s="1"/>
  <c r="BE19" i="2"/>
  <c r="BD27" i="2"/>
  <c r="BE5" i="2" l="1"/>
  <c r="BD8" i="2"/>
  <c r="BG30" i="2"/>
  <c r="BD14" i="2"/>
  <c r="BE11" i="2"/>
  <c r="BC32" i="2"/>
  <c r="BB33" i="2"/>
  <c r="BB35" i="2" s="1"/>
  <c r="BB39" i="2" s="1"/>
  <c r="BB40" i="2" s="1"/>
  <c r="BB41" i="2" s="1"/>
  <c r="BG23" i="2"/>
  <c r="BF24" i="2"/>
  <c r="BF19" i="2"/>
  <c r="BE27" i="2"/>
  <c r="BH30" i="2" l="1"/>
  <c r="BD16" i="2"/>
  <c r="BG24" i="2"/>
  <c r="BH23" i="2"/>
  <c r="BF5" i="2"/>
  <c r="BE8" i="2"/>
  <c r="BD32" i="2"/>
  <c r="BC33" i="2"/>
  <c r="BC35" i="2" s="1"/>
  <c r="BC39" i="2" s="1"/>
  <c r="BC40" i="2" s="1"/>
  <c r="BC41" i="2" s="1"/>
  <c r="BE14" i="2"/>
  <c r="BF11" i="2"/>
  <c r="BG19" i="2"/>
  <c r="BF27" i="2"/>
  <c r="BE16" i="2" l="1"/>
  <c r="BF8" i="2"/>
  <c r="BG5" i="2"/>
  <c r="BF14" i="2"/>
  <c r="BG11" i="2"/>
  <c r="BE32" i="2"/>
  <c r="BD33" i="2"/>
  <c r="BD35" i="2" s="1"/>
  <c r="BD39" i="2" s="1"/>
  <c r="BD40" i="2" s="1"/>
  <c r="BD41" i="2" s="1"/>
  <c r="BI23" i="2"/>
  <c r="BH24" i="2"/>
  <c r="BI30" i="2"/>
  <c r="BH19" i="2"/>
  <c r="BG27" i="2"/>
  <c r="BJ30" i="2" l="1"/>
  <c r="BG14" i="2"/>
  <c r="BH11" i="2"/>
  <c r="BF16" i="2"/>
  <c r="BF32" i="2"/>
  <c r="BE33" i="2"/>
  <c r="BE35" i="2" s="1"/>
  <c r="BE39" i="2" s="1"/>
  <c r="BE40" i="2" s="1"/>
  <c r="BE41" i="2" s="1"/>
  <c r="BG8" i="2"/>
  <c r="BH5" i="2"/>
  <c r="BJ23" i="2"/>
  <c r="BI24" i="2"/>
  <c r="BI19" i="2"/>
  <c r="BH27" i="2"/>
  <c r="BG32" i="2" l="1"/>
  <c r="BF33" i="2"/>
  <c r="BF35" i="2" s="1"/>
  <c r="BF39" i="2" s="1"/>
  <c r="BF40" i="2" s="1"/>
  <c r="BF41" i="2" s="1"/>
  <c r="BK30" i="2"/>
  <c r="BK23" i="2"/>
  <c r="BJ24" i="2"/>
  <c r="BG16" i="2"/>
  <c r="BI11" i="2"/>
  <c r="BH14" i="2"/>
  <c r="BH8" i="2"/>
  <c r="BI5" i="2"/>
  <c r="BJ19" i="2"/>
  <c r="BI27" i="2"/>
  <c r="BH16" i="2" l="1"/>
  <c r="BJ5" i="2"/>
  <c r="BI8" i="2"/>
  <c r="BJ11" i="2"/>
  <c r="BI14" i="2"/>
  <c r="BL30" i="2"/>
  <c r="BK24" i="2"/>
  <c r="BL23" i="2"/>
  <c r="BH32" i="2"/>
  <c r="BG33" i="2"/>
  <c r="BG35" i="2" s="1"/>
  <c r="BG39" i="2" s="1"/>
  <c r="BG40" i="2" s="1"/>
  <c r="BG41" i="2" s="1"/>
  <c r="BK19" i="2"/>
  <c r="BJ27" i="2"/>
  <c r="BM23" i="2" l="1"/>
  <c r="BL24" i="2"/>
  <c r="BM30" i="2"/>
  <c r="BI16" i="2"/>
  <c r="BI32" i="2"/>
  <c r="BH33" i="2"/>
  <c r="BH35" i="2" s="1"/>
  <c r="BH39" i="2" s="1"/>
  <c r="BH40" i="2" s="1"/>
  <c r="BH41" i="2" s="1"/>
  <c r="BK11" i="2"/>
  <c r="BJ14" i="2"/>
  <c r="BK5" i="2"/>
  <c r="BJ8" i="2"/>
  <c r="BL19" i="2"/>
  <c r="BK27" i="2"/>
  <c r="BJ16" i="2" l="1"/>
  <c r="BJ32" i="2"/>
  <c r="BI33" i="2"/>
  <c r="BI35" i="2" s="1"/>
  <c r="BI39" i="2" s="1"/>
  <c r="BI40" i="2" s="1"/>
  <c r="BI41" i="2" s="1"/>
  <c r="BN30" i="2"/>
  <c r="BL5" i="2"/>
  <c r="BK8" i="2"/>
  <c r="BL11" i="2"/>
  <c r="BK14" i="2"/>
  <c r="BM24" i="2"/>
  <c r="BN23" i="2"/>
  <c r="BM19" i="2"/>
  <c r="BL27" i="2"/>
  <c r="BL8" i="2" l="1"/>
  <c r="BM5" i="2"/>
  <c r="BO30" i="2"/>
  <c r="BN24" i="2"/>
  <c r="BO23" i="2"/>
  <c r="BL14" i="2"/>
  <c r="BM11" i="2"/>
  <c r="BK16" i="2"/>
  <c r="BK32" i="2"/>
  <c r="BJ33" i="2"/>
  <c r="BJ35" i="2" s="1"/>
  <c r="BJ39" i="2" s="1"/>
  <c r="BJ40" i="2" s="1"/>
  <c r="BJ41" i="2" s="1"/>
  <c r="BN19" i="2"/>
  <c r="BM27" i="2"/>
  <c r="BO24" i="2" l="1"/>
  <c r="BP23" i="2"/>
  <c r="BP30" i="2"/>
  <c r="BN5" i="2"/>
  <c r="BM8" i="2"/>
  <c r="BL32" i="2"/>
  <c r="BK33" i="2"/>
  <c r="BK35" i="2" s="1"/>
  <c r="BK39" i="2" s="1"/>
  <c r="BK40" i="2" s="1"/>
  <c r="BK41" i="2" s="1"/>
  <c r="BM14" i="2"/>
  <c r="BN11" i="2"/>
  <c r="BL16" i="2"/>
  <c r="BO19" i="2"/>
  <c r="BN27" i="2"/>
  <c r="BN8" i="2" l="1"/>
  <c r="BO5" i="2"/>
  <c r="BM32" i="2"/>
  <c r="BL33" i="2"/>
  <c r="BL35" i="2" s="1"/>
  <c r="BL39" i="2" s="1"/>
  <c r="BL40" i="2" s="1"/>
  <c r="BL41" i="2" s="1"/>
  <c r="BP24" i="2"/>
  <c r="BQ23" i="2"/>
  <c r="BO11" i="2"/>
  <c r="BN14" i="2"/>
  <c r="BQ30" i="2"/>
  <c r="BM16" i="2"/>
  <c r="BP19" i="2"/>
  <c r="BO27" i="2"/>
  <c r="BO14" i="2" l="1"/>
  <c r="BP11" i="2"/>
  <c r="BR30" i="2"/>
  <c r="BO8" i="2"/>
  <c r="BP5" i="2"/>
  <c r="BQ24" i="2"/>
  <c r="BR23" i="2"/>
  <c r="BN32" i="2"/>
  <c r="BM33" i="2"/>
  <c r="BM35" i="2" s="1"/>
  <c r="BM39" i="2" s="1"/>
  <c r="BM40" i="2" s="1"/>
  <c r="BM41" i="2" s="1"/>
  <c r="I42" i="1" s="1"/>
  <c r="I44" i="1" s="1"/>
  <c r="BN16" i="2"/>
  <c r="BQ19" i="2"/>
  <c r="BP27" i="2"/>
  <c r="BO16" i="2" l="1"/>
  <c r="BQ5" i="2"/>
  <c r="BP8" i="2"/>
  <c r="BS30" i="2"/>
  <c r="BO32" i="2"/>
  <c r="BN33" i="2"/>
  <c r="BN35" i="2" s="1"/>
  <c r="BN39" i="2" s="1"/>
  <c r="BN40" i="2" s="1"/>
  <c r="BN41" i="2" s="1"/>
  <c r="BQ11" i="2"/>
  <c r="BP14" i="2"/>
  <c r="BR24" i="2"/>
  <c r="BS23" i="2"/>
  <c r="BR19" i="2"/>
  <c r="BQ27" i="2"/>
  <c r="BP16" i="2" l="1"/>
  <c r="BT23" i="2"/>
  <c r="BS24" i="2"/>
  <c r="BT30" i="2"/>
  <c r="BR11" i="2"/>
  <c r="BQ14" i="2"/>
  <c r="BP32" i="2"/>
  <c r="BO33" i="2"/>
  <c r="BO35" i="2" s="1"/>
  <c r="BO39" i="2" s="1"/>
  <c r="BO40" i="2" s="1"/>
  <c r="BO41" i="2" s="1"/>
  <c r="BQ8" i="2"/>
  <c r="BR5" i="2"/>
  <c r="BS19" i="2"/>
  <c r="BR27" i="2"/>
  <c r="BS11" i="2" l="1"/>
  <c r="BR14" i="2"/>
  <c r="BR8" i="2"/>
  <c r="BS5" i="2"/>
  <c r="BQ16" i="2"/>
  <c r="BT24" i="2"/>
  <c r="BU23" i="2"/>
  <c r="BU30" i="2"/>
  <c r="BQ32" i="2"/>
  <c r="BP33" i="2"/>
  <c r="BP35" i="2" s="1"/>
  <c r="BP39" i="2" s="1"/>
  <c r="BT19" i="2"/>
  <c r="BS27" i="2"/>
  <c r="BR32" i="2" l="1"/>
  <c r="BQ33" i="2"/>
  <c r="BR16" i="2"/>
  <c r="BP40" i="2"/>
  <c r="BP41" i="2" s="1"/>
  <c r="BU24" i="2"/>
  <c r="BV23" i="2"/>
  <c r="BQ35" i="2"/>
  <c r="BQ39" i="2" s="1"/>
  <c r="BQ40" i="2" s="1"/>
  <c r="BQ41" i="2" s="1"/>
  <c r="BT5" i="2"/>
  <c r="BS8" i="2"/>
  <c r="BV30" i="2"/>
  <c r="BT11" i="2"/>
  <c r="BS14" i="2"/>
  <c r="BU19" i="2"/>
  <c r="BT27" i="2"/>
  <c r="BW23" i="2" l="1"/>
  <c r="BV24" i="2"/>
  <c r="BU11" i="2"/>
  <c r="BT14" i="2"/>
  <c r="BW30" i="2"/>
  <c r="BS16" i="2"/>
  <c r="BU5" i="2"/>
  <c r="BT8" i="2"/>
  <c r="BS32" i="2"/>
  <c r="BR33" i="2"/>
  <c r="BR35" i="2" s="1"/>
  <c r="BR39" i="2" s="1"/>
  <c r="BV19" i="2"/>
  <c r="BU27" i="2"/>
  <c r="BR40" i="2" l="1"/>
  <c r="BR41" i="2" s="1"/>
  <c r="BV5" i="2"/>
  <c r="BU8" i="2"/>
  <c r="BT32" i="2"/>
  <c r="BS33" i="2"/>
  <c r="BS35" i="2" s="1"/>
  <c r="BS39" i="2" s="1"/>
  <c r="BS40" i="2" s="1"/>
  <c r="BS41" i="2" s="1"/>
  <c r="BU14" i="2"/>
  <c r="BV11" i="2"/>
  <c r="BW24" i="2"/>
  <c r="BX23" i="2"/>
  <c r="BX30" i="2"/>
  <c r="BT16" i="2"/>
  <c r="BW19" i="2"/>
  <c r="BV27" i="2"/>
  <c r="BU16" i="2" l="1"/>
  <c r="BY30" i="2"/>
  <c r="BX24" i="2"/>
  <c r="BY23" i="2"/>
  <c r="BV8" i="2"/>
  <c r="BW5" i="2"/>
  <c r="BU32" i="2"/>
  <c r="BT33" i="2"/>
  <c r="BT35" i="2" s="1"/>
  <c r="BT39" i="2" s="1"/>
  <c r="BT40" i="2" s="1"/>
  <c r="BT41" i="2" s="1"/>
  <c r="BV14" i="2"/>
  <c r="BW11" i="2"/>
  <c r="BX19" i="2"/>
  <c r="BW27" i="2"/>
  <c r="BV16" i="2" l="1"/>
  <c r="BZ23" i="2"/>
  <c r="BY24" i="2"/>
  <c r="BX11" i="2"/>
  <c r="BW14" i="2"/>
  <c r="BZ30" i="2"/>
  <c r="BV32" i="2"/>
  <c r="BU33" i="2"/>
  <c r="BU35" i="2" s="1"/>
  <c r="BU39" i="2" s="1"/>
  <c r="BU40" i="2" s="1"/>
  <c r="BU41" i="2" s="1"/>
  <c r="BW8" i="2"/>
  <c r="BX5" i="2"/>
  <c r="BY19" i="2"/>
  <c r="BX27" i="2"/>
  <c r="BW32" i="2" l="1"/>
  <c r="BV33" i="2"/>
  <c r="BV35" i="2" s="1"/>
  <c r="BV39" i="2" s="1"/>
  <c r="BV40" i="2" s="1"/>
  <c r="BV41" i="2" s="1"/>
  <c r="CA30" i="2"/>
  <c r="BW16" i="2"/>
  <c r="CA23" i="2"/>
  <c r="BZ24" i="2"/>
  <c r="BX8" i="2"/>
  <c r="BY5" i="2"/>
  <c r="BY11" i="2"/>
  <c r="BX14" i="2"/>
  <c r="BZ19" i="2"/>
  <c r="BY27" i="2"/>
  <c r="CB30" i="2" l="1"/>
  <c r="BZ5" i="2"/>
  <c r="BY8" i="2"/>
  <c r="BX32" i="2"/>
  <c r="BW33" i="2"/>
  <c r="BW35" i="2" s="1"/>
  <c r="BW39" i="2" s="1"/>
  <c r="BW40" i="2" s="1"/>
  <c r="BW41" i="2" s="1"/>
  <c r="BZ11" i="2"/>
  <c r="BY14" i="2"/>
  <c r="BX16" i="2"/>
  <c r="CA24" i="2"/>
  <c r="CB23" i="2"/>
  <c r="CA19" i="2"/>
  <c r="BZ27" i="2"/>
  <c r="BY16" i="2" l="1"/>
  <c r="CC30" i="2"/>
  <c r="BZ8" i="2"/>
  <c r="CA5" i="2"/>
  <c r="BY32" i="2"/>
  <c r="BX33" i="2"/>
  <c r="BX35" i="2" s="1"/>
  <c r="BX39" i="2" s="1"/>
  <c r="BX40" i="2" s="1"/>
  <c r="BX41" i="2" s="1"/>
  <c r="CB24" i="2"/>
  <c r="CC23" i="2"/>
  <c r="CA11" i="2"/>
  <c r="BZ14" i="2"/>
  <c r="CB19" i="2"/>
  <c r="CA27" i="2"/>
  <c r="BZ32" i="2" l="1"/>
  <c r="BY33" i="2"/>
  <c r="BY35" i="2" s="1"/>
  <c r="BY39" i="2" s="1"/>
  <c r="BY40" i="2" s="1"/>
  <c r="BY41" i="2" s="1"/>
  <c r="BZ16" i="2"/>
  <c r="CD30" i="2"/>
  <c r="CB5" i="2"/>
  <c r="CA8" i="2"/>
  <c r="CA14" i="2"/>
  <c r="CB11" i="2"/>
  <c r="CC24" i="2"/>
  <c r="CD23" i="2"/>
  <c r="CC19" i="2"/>
  <c r="CB27" i="2"/>
  <c r="CC5" i="2" l="1"/>
  <c r="CB8" i="2"/>
  <c r="CE30" i="2"/>
  <c r="CE23" i="2"/>
  <c r="CD24" i="2"/>
  <c r="CB14" i="2"/>
  <c r="CC11" i="2"/>
  <c r="CA16" i="2"/>
  <c r="CA32" i="2"/>
  <c r="BZ33" i="2"/>
  <c r="BZ35" i="2" s="1"/>
  <c r="BZ39" i="2" s="1"/>
  <c r="CD19" i="2"/>
  <c r="CC27" i="2"/>
  <c r="CB16" i="2" l="1"/>
  <c r="BZ40" i="2"/>
  <c r="BZ41" i="2" s="1"/>
  <c r="CE24" i="2"/>
  <c r="CF23" i="2"/>
  <c r="CB32" i="2"/>
  <c r="CA33" i="2"/>
  <c r="CA35" i="2" s="1"/>
  <c r="CA39" i="2" s="1"/>
  <c r="CA40" i="2" s="1"/>
  <c r="CA41" i="2" s="1"/>
  <c r="CF30" i="2"/>
  <c r="CC14" i="2"/>
  <c r="CD11" i="2"/>
  <c r="CC8" i="2"/>
  <c r="CD5" i="2"/>
  <c r="CE19" i="2"/>
  <c r="CD27" i="2"/>
  <c r="CC16" i="2" l="1"/>
  <c r="CE5" i="2"/>
  <c r="CD8" i="2"/>
  <c r="CC32" i="2"/>
  <c r="CB33" i="2"/>
  <c r="CB35" i="2" s="1"/>
  <c r="CB39" i="2" s="1"/>
  <c r="CB40" i="2" s="1"/>
  <c r="CB41" i="2" s="1"/>
  <c r="CG30" i="2"/>
  <c r="CE11" i="2"/>
  <c r="CD14" i="2"/>
  <c r="CG23" i="2"/>
  <c r="CF24" i="2"/>
  <c r="CF19" i="2"/>
  <c r="CE27" i="2"/>
  <c r="CD16" i="2" l="1"/>
  <c r="CH30" i="2"/>
  <c r="CD32" i="2"/>
  <c r="CC33" i="2"/>
  <c r="CC35" i="2" s="1"/>
  <c r="CC39" i="2" s="1"/>
  <c r="CC40" i="2" s="1"/>
  <c r="CC41" i="2" s="1"/>
  <c r="CF5" i="2"/>
  <c r="CE8" i="2"/>
  <c r="CH23" i="2"/>
  <c r="CG24" i="2"/>
  <c r="CF11" i="2"/>
  <c r="CE14" i="2"/>
  <c r="CG19" i="2"/>
  <c r="CF27" i="2"/>
  <c r="CG11" i="2" l="1"/>
  <c r="CF14" i="2"/>
  <c r="CE16" i="2"/>
  <c r="CI30" i="2"/>
  <c r="CE32" i="2"/>
  <c r="CD33" i="2"/>
  <c r="CD35" i="2" s="1"/>
  <c r="CD39" i="2" s="1"/>
  <c r="CD40" i="2" s="1"/>
  <c r="CD41" i="2" s="1"/>
  <c r="CH24" i="2"/>
  <c r="CI23" i="2"/>
  <c r="CG5" i="2"/>
  <c r="CF8" i="2"/>
  <c r="CH19" i="2"/>
  <c r="CG27" i="2"/>
  <c r="CF16" i="2" l="1"/>
  <c r="CG14" i="2"/>
  <c r="CH11" i="2"/>
  <c r="CJ30" i="2"/>
  <c r="CH5" i="2"/>
  <c r="CG8" i="2"/>
  <c r="CI24" i="2"/>
  <c r="CJ23" i="2"/>
  <c r="CF32" i="2"/>
  <c r="CE33" i="2"/>
  <c r="CE35" i="2" s="1"/>
  <c r="CE39" i="2" s="1"/>
  <c r="CE40" i="2" s="1"/>
  <c r="CE41" i="2" s="1"/>
  <c r="CI19" i="2"/>
  <c r="CH27" i="2"/>
  <c r="CG32" i="2" l="1"/>
  <c r="CF33" i="2"/>
  <c r="CF35" i="2" s="1"/>
  <c r="CF39" i="2" s="1"/>
  <c r="CF40" i="2" s="1"/>
  <c r="CF41" i="2" s="1"/>
  <c r="CK30" i="2"/>
  <c r="CI5" i="2"/>
  <c r="CH8" i="2"/>
  <c r="CK23" i="2"/>
  <c r="CJ24" i="2"/>
  <c r="CI11" i="2"/>
  <c r="CH14" i="2"/>
  <c r="CG16" i="2"/>
  <c r="CJ19" i="2"/>
  <c r="CI27" i="2"/>
  <c r="CH16" i="2" l="1"/>
  <c r="CJ5" i="2"/>
  <c r="CI8" i="2"/>
  <c r="CL23" i="2"/>
  <c r="CK24" i="2"/>
  <c r="CL30" i="2"/>
  <c r="CI14" i="2"/>
  <c r="CJ11" i="2"/>
  <c r="CH32" i="2"/>
  <c r="CG33" i="2"/>
  <c r="CG35" i="2" s="1"/>
  <c r="CG39" i="2" s="1"/>
  <c r="CG40" i="2" s="1"/>
  <c r="CG41" i="2" s="1"/>
  <c r="CK19" i="2"/>
  <c r="CJ27" i="2"/>
  <c r="CM30" i="2" l="1"/>
  <c r="CL24" i="2"/>
  <c r="CM23" i="2"/>
  <c r="CK11" i="2"/>
  <c r="CJ14" i="2"/>
  <c r="CI32" i="2"/>
  <c r="CH33" i="2"/>
  <c r="CH35" i="2" s="1"/>
  <c r="CH39" i="2" s="1"/>
  <c r="CH40" i="2" s="1"/>
  <c r="CH41" i="2" s="1"/>
  <c r="CI16" i="2"/>
  <c r="CJ8" i="2"/>
  <c r="CK5" i="2"/>
  <c r="CL19" i="2"/>
  <c r="CK27" i="2"/>
  <c r="CJ16" i="2" l="1"/>
  <c r="CL5" i="2"/>
  <c r="CK8" i="2"/>
  <c r="CK14" i="2"/>
  <c r="CL11" i="2"/>
  <c r="CN23" i="2"/>
  <c r="CM24" i="2"/>
  <c r="CN30" i="2"/>
  <c r="CJ32" i="2"/>
  <c r="CI33" i="2"/>
  <c r="CI35" i="2" s="1"/>
  <c r="CI39" i="2" s="1"/>
  <c r="CI40" i="2" s="1"/>
  <c r="CI41" i="2" s="1"/>
  <c r="CM19" i="2"/>
  <c r="CL27" i="2"/>
  <c r="CO23" i="2" l="1"/>
  <c r="CN24" i="2"/>
  <c r="CK32" i="2"/>
  <c r="CJ33" i="2"/>
  <c r="CJ35" i="2" s="1"/>
  <c r="CJ39" i="2" s="1"/>
  <c r="CJ40" i="2" s="1"/>
  <c r="CJ41" i="2" s="1"/>
  <c r="CK16" i="2"/>
  <c r="CL14" i="2"/>
  <c r="CM11" i="2"/>
  <c r="CM5" i="2"/>
  <c r="CL8" i="2"/>
  <c r="CO30" i="2"/>
  <c r="CN19" i="2"/>
  <c r="CM27" i="2"/>
  <c r="CP30" i="2" l="1"/>
  <c r="CO24" i="2"/>
  <c r="CP23" i="2"/>
  <c r="CL32" i="2"/>
  <c r="CK33" i="2"/>
  <c r="CK35" i="2" s="1"/>
  <c r="CK39" i="2" s="1"/>
  <c r="CK40" i="2" s="1"/>
  <c r="CK41" i="2" s="1"/>
  <c r="CL16" i="2"/>
  <c r="CM8" i="2"/>
  <c r="CN5" i="2"/>
  <c r="CN11" i="2"/>
  <c r="CM14" i="2"/>
  <c r="CO19" i="2"/>
  <c r="CN27" i="2"/>
  <c r="CM32" i="2" l="1"/>
  <c r="CL33" i="2"/>
  <c r="CL35" i="2" s="1"/>
  <c r="CL39" i="2" s="1"/>
  <c r="CL40" i="2" s="1"/>
  <c r="CL41" i="2" s="1"/>
  <c r="CM16" i="2"/>
  <c r="CO5" i="2"/>
  <c r="CN8" i="2"/>
  <c r="CQ30" i="2"/>
  <c r="CO11" i="2"/>
  <c r="CN14" i="2"/>
  <c r="CQ23" i="2"/>
  <c r="CP24" i="2"/>
  <c r="CP19" i="2"/>
  <c r="CO27" i="2"/>
  <c r="CN16" i="2" l="1"/>
  <c r="CR30" i="2"/>
  <c r="CO8" i="2"/>
  <c r="CP5" i="2"/>
  <c r="CQ24" i="2"/>
  <c r="CR23" i="2"/>
  <c r="CO14" i="2"/>
  <c r="CP11" i="2"/>
  <c r="CN32" i="2"/>
  <c r="CM33" i="2"/>
  <c r="CM35" i="2" s="1"/>
  <c r="CM39" i="2" s="1"/>
  <c r="CM40" i="2" s="1"/>
  <c r="CM41" i="2" s="1"/>
  <c r="CQ19" i="2"/>
  <c r="CP27" i="2"/>
  <c r="CO16" i="2" l="1"/>
  <c r="CS23" i="2"/>
  <c r="CR24" i="2"/>
  <c r="CQ11" i="2"/>
  <c r="CP14" i="2"/>
  <c r="CP8" i="2"/>
  <c r="CQ5" i="2"/>
  <c r="CO32" i="2"/>
  <c r="CN33" i="2"/>
  <c r="CN35" i="2" s="1"/>
  <c r="CN39" i="2" s="1"/>
  <c r="CN40" i="2" s="1"/>
  <c r="CN41" i="2" s="1"/>
  <c r="CS30" i="2"/>
  <c r="CR19" i="2"/>
  <c r="CQ27" i="2"/>
  <c r="CP16" i="2" l="1"/>
  <c r="CQ8" i="2"/>
  <c r="CR5" i="2"/>
  <c r="CR11" i="2"/>
  <c r="CQ14" i="2"/>
  <c r="CT30" i="2"/>
  <c r="CS24" i="2"/>
  <c r="CT23" i="2"/>
  <c r="CP32" i="2"/>
  <c r="CO33" i="2"/>
  <c r="CO35" i="2" s="1"/>
  <c r="CO39" i="2" s="1"/>
  <c r="CO40" i="2" s="1"/>
  <c r="CO41" i="2" s="1"/>
  <c r="CS19" i="2"/>
  <c r="CR27" i="2"/>
  <c r="CQ32" i="2" l="1"/>
  <c r="CP33" i="2"/>
  <c r="CP35" i="2" s="1"/>
  <c r="CP39" i="2" s="1"/>
  <c r="CU30" i="2"/>
  <c r="CR14" i="2"/>
  <c r="CS11" i="2"/>
  <c r="CT24" i="2"/>
  <c r="CU23" i="2"/>
  <c r="CS5" i="2"/>
  <c r="CR8" i="2"/>
  <c r="CQ16" i="2"/>
  <c r="CT19" i="2"/>
  <c r="CS27" i="2"/>
  <c r="CR16" i="2" l="1"/>
  <c r="CS14" i="2"/>
  <c r="CT11" i="2"/>
  <c r="CV30" i="2"/>
  <c r="CP40" i="2"/>
  <c r="CP41" i="2" s="1"/>
  <c r="CT5" i="2"/>
  <c r="CS8" i="2"/>
  <c r="CR32" i="2"/>
  <c r="CQ33" i="2"/>
  <c r="CQ35" i="2" s="1"/>
  <c r="CQ39" i="2" s="1"/>
  <c r="CU24" i="2"/>
  <c r="CV23" i="2"/>
  <c r="CU19" i="2"/>
  <c r="CT27" i="2"/>
  <c r="CS16" i="2" l="1"/>
  <c r="CQ40" i="2"/>
  <c r="CQ41" i="2" s="1"/>
  <c r="CW30" i="2"/>
  <c r="CS32" i="2"/>
  <c r="CR33" i="2"/>
  <c r="CR35" i="2" s="1"/>
  <c r="CR39" i="2" s="1"/>
  <c r="CR40" i="2" s="1"/>
  <c r="CR41" i="2" s="1"/>
  <c r="CU11" i="2"/>
  <c r="CT14" i="2"/>
  <c r="CW23" i="2"/>
  <c r="CV24" i="2"/>
  <c r="CT8" i="2"/>
  <c r="CU5" i="2"/>
  <c r="CV19" i="2"/>
  <c r="CU27" i="2"/>
  <c r="CT16" i="2" l="1"/>
  <c r="CU8" i="2"/>
  <c r="CV5" i="2"/>
  <c r="CX23" i="2"/>
  <c r="CW24" i="2"/>
  <c r="CT32" i="2"/>
  <c r="CS33" i="2"/>
  <c r="CS35" i="2" s="1"/>
  <c r="CS39" i="2" s="1"/>
  <c r="CS40" i="2" s="1"/>
  <c r="CS41" i="2" s="1"/>
  <c r="CX30" i="2"/>
  <c r="CV11" i="2"/>
  <c r="CU14" i="2"/>
  <c r="CW19" i="2"/>
  <c r="CV27" i="2"/>
  <c r="CU32" i="2" l="1"/>
  <c r="CT33" i="2"/>
  <c r="CT35" i="2" s="1"/>
  <c r="CT39" i="2" s="1"/>
  <c r="CT40" i="2" s="1"/>
  <c r="CT41" i="2" s="1"/>
  <c r="CX24" i="2"/>
  <c r="CY23" i="2"/>
  <c r="CW11" i="2"/>
  <c r="CV14" i="2"/>
  <c r="CV8" i="2"/>
  <c r="CW5" i="2"/>
  <c r="CU16" i="2"/>
  <c r="CY30" i="2"/>
  <c r="CX19" i="2"/>
  <c r="CW27" i="2"/>
  <c r="CW14" i="2" l="1"/>
  <c r="CX11" i="2"/>
  <c r="CX5" i="2"/>
  <c r="CW8" i="2"/>
  <c r="CZ23" i="2"/>
  <c r="CY24" i="2"/>
  <c r="CZ30" i="2"/>
  <c r="CV32" i="2"/>
  <c r="CU33" i="2"/>
  <c r="CU35" i="2" s="1"/>
  <c r="CU39" i="2" s="1"/>
  <c r="CU40" i="2" s="1"/>
  <c r="CU41" i="2" s="1"/>
  <c r="CV16" i="2"/>
  <c r="CY19" i="2"/>
  <c r="CX27" i="2"/>
  <c r="CW16" i="2" l="1"/>
  <c r="DA30" i="2"/>
  <c r="CY5" i="2"/>
  <c r="CX8" i="2"/>
  <c r="CX14" i="2"/>
  <c r="CY11" i="2"/>
  <c r="DA23" i="2"/>
  <c r="CZ24" i="2"/>
  <c r="CW32" i="2"/>
  <c r="CV33" i="2"/>
  <c r="CV35" i="2" s="1"/>
  <c r="CV39" i="2" s="1"/>
  <c r="CV40" i="2" s="1"/>
  <c r="CV41" i="2" s="1"/>
  <c r="CZ19" i="2"/>
  <c r="CY27" i="2"/>
  <c r="DB30" i="2" l="1"/>
  <c r="CX16" i="2"/>
  <c r="CZ5" i="2"/>
  <c r="CY8" i="2"/>
  <c r="CX32" i="2"/>
  <c r="CW33" i="2"/>
  <c r="CW35" i="2" s="1"/>
  <c r="CW39" i="2" s="1"/>
  <c r="DB23" i="2"/>
  <c r="DA24" i="2"/>
  <c r="CZ11" i="2"/>
  <c r="CY14" i="2"/>
  <c r="DA19" i="2"/>
  <c r="CZ27" i="2"/>
  <c r="CY16" i="2" l="1"/>
  <c r="CZ8" i="2"/>
  <c r="DA5" i="2"/>
  <c r="CY32" i="2"/>
  <c r="CX33" i="2"/>
  <c r="CX35" i="2" s="1"/>
  <c r="CX39" i="2" s="1"/>
  <c r="CX40" i="2" s="1"/>
  <c r="CX41" i="2" s="1"/>
  <c r="CZ14" i="2"/>
  <c r="DA11" i="2"/>
  <c r="DC30" i="2"/>
  <c r="DB24" i="2"/>
  <c r="DC23" i="2"/>
  <c r="CW40" i="2"/>
  <c r="CW41" i="2" s="1"/>
  <c r="DB19" i="2"/>
  <c r="DA27" i="2"/>
  <c r="CZ32" i="2" l="1"/>
  <c r="CY33" i="2"/>
  <c r="CY35" i="2" s="1"/>
  <c r="CY39" i="2" s="1"/>
  <c r="CY40" i="2" s="1"/>
  <c r="CY41" i="2" s="1"/>
  <c r="DD23" i="2"/>
  <c r="DC24" i="2"/>
  <c r="DB5" i="2"/>
  <c r="DA8" i="2"/>
  <c r="CZ16" i="2"/>
  <c r="DD30" i="2"/>
  <c r="DA14" i="2"/>
  <c r="DB11" i="2"/>
  <c r="DC19" i="2"/>
  <c r="DB27" i="2"/>
  <c r="DA16" i="2" l="1"/>
  <c r="DB8" i="2"/>
  <c r="DC5" i="2"/>
  <c r="DC11" i="2"/>
  <c r="DB14" i="2"/>
  <c r="DE23" i="2"/>
  <c r="DD24" i="2"/>
  <c r="DE30" i="2"/>
  <c r="DA32" i="2"/>
  <c r="CZ33" i="2"/>
  <c r="CZ35" i="2" s="1"/>
  <c r="CZ39" i="2" s="1"/>
  <c r="CZ40" i="2" s="1"/>
  <c r="CZ41" i="2" s="1"/>
  <c r="DD19" i="2"/>
  <c r="DC27" i="2"/>
  <c r="DB32" i="2" l="1"/>
  <c r="DA33" i="2"/>
  <c r="DA35" i="2" s="1"/>
  <c r="DA39" i="2" s="1"/>
  <c r="DA40" i="2" s="1"/>
  <c r="DA41" i="2" s="1"/>
  <c r="DD11" i="2"/>
  <c r="DC14" i="2"/>
  <c r="DF23" i="2"/>
  <c r="DE24" i="2"/>
  <c r="DD5" i="2"/>
  <c r="DC8" i="2"/>
  <c r="DB16" i="2"/>
  <c r="DF30" i="2"/>
  <c r="DE19" i="2"/>
  <c r="DD27" i="2"/>
  <c r="DG23" i="2" l="1"/>
  <c r="DF24" i="2"/>
  <c r="DG30" i="2"/>
  <c r="DE11" i="2"/>
  <c r="DD14" i="2"/>
  <c r="DC16" i="2"/>
  <c r="DE5" i="2"/>
  <c r="DD8" i="2"/>
  <c r="DC32" i="2"/>
  <c r="DB33" i="2"/>
  <c r="DB35" i="2" s="1"/>
  <c r="DB39" i="2" s="1"/>
  <c r="DB40" i="2" s="1"/>
  <c r="DB41" i="2" s="1"/>
  <c r="DF19" i="2"/>
  <c r="DE27" i="2"/>
  <c r="DF11" i="2" l="1"/>
  <c r="DE14" i="2"/>
  <c r="DH30" i="2"/>
  <c r="DH23" i="2"/>
  <c r="DG24" i="2"/>
  <c r="DD32" i="2"/>
  <c r="DC33" i="2"/>
  <c r="DC35" i="2" s="1"/>
  <c r="DC39" i="2" s="1"/>
  <c r="DC40" i="2" s="1"/>
  <c r="DC41" i="2" s="1"/>
  <c r="DD16" i="2"/>
  <c r="DE8" i="2"/>
  <c r="DF5" i="2"/>
  <c r="DG19" i="2"/>
  <c r="DF27" i="2"/>
  <c r="DE16" i="2" l="1"/>
  <c r="DI30" i="2"/>
  <c r="DE32" i="2"/>
  <c r="DD33" i="2"/>
  <c r="DD35" i="2" s="1"/>
  <c r="DD39" i="2" s="1"/>
  <c r="DD40" i="2" s="1"/>
  <c r="DD41" i="2" s="1"/>
  <c r="DG5" i="2"/>
  <c r="DF8" i="2"/>
  <c r="DG11" i="2"/>
  <c r="DF14" i="2"/>
  <c r="DH24" i="2"/>
  <c r="DI23" i="2"/>
  <c r="DH19" i="2"/>
  <c r="DG27" i="2"/>
  <c r="DF16" i="2" l="1"/>
  <c r="DG8" i="2"/>
  <c r="DH5" i="2"/>
  <c r="DI24" i="2"/>
  <c r="DJ23" i="2"/>
  <c r="DF32" i="2"/>
  <c r="DE33" i="2"/>
  <c r="DE35" i="2" s="1"/>
  <c r="DE39" i="2" s="1"/>
  <c r="DE40" i="2" s="1"/>
  <c r="DE41" i="2" s="1"/>
  <c r="DJ30" i="2"/>
  <c r="DG14" i="2"/>
  <c r="DH11" i="2"/>
  <c r="DI19" i="2"/>
  <c r="DH27" i="2"/>
  <c r="DH14" i="2" l="1"/>
  <c r="DI11" i="2"/>
  <c r="DG32" i="2"/>
  <c r="DF33" i="2"/>
  <c r="DF35" i="2" s="1"/>
  <c r="DF39" i="2" s="1"/>
  <c r="DF40" i="2" s="1"/>
  <c r="DF41" i="2" s="1"/>
  <c r="DJ24" i="2"/>
  <c r="DK23" i="2"/>
  <c r="DK30" i="2"/>
  <c r="DH8" i="2"/>
  <c r="DH16" i="2" s="1"/>
  <c r="DI5" i="2"/>
  <c r="DG16" i="2"/>
  <c r="DJ19" i="2"/>
  <c r="DI27" i="2"/>
  <c r="DJ5" i="2" l="1"/>
  <c r="DI8" i="2"/>
  <c r="DL30" i="2"/>
  <c r="DH32" i="2"/>
  <c r="DG33" i="2"/>
  <c r="DG35" i="2" s="1"/>
  <c r="DG39" i="2" s="1"/>
  <c r="DG40" i="2" s="1"/>
  <c r="DG41" i="2" s="1"/>
  <c r="DI14" i="2"/>
  <c r="DJ11" i="2"/>
  <c r="DL23" i="2"/>
  <c r="DK24" i="2"/>
  <c r="DK19" i="2"/>
  <c r="DJ27" i="2"/>
  <c r="DI16" i="2" l="1"/>
  <c r="DI32" i="2"/>
  <c r="DH33" i="2"/>
  <c r="DH35" i="2" s="1"/>
  <c r="DH39" i="2" s="1"/>
  <c r="DH40" i="2" s="1"/>
  <c r="DH41" i="2" s="1"/>
  <c r="DM30" i="2"/>
  <c r="DM23" i="2"/>
  <c r="DL24" i="2"/>
  <c r="DK11" i="2"/>
  <c r="DJ14" i="2"/>
  <c r="DJ8" i="2"/>
  <c r="DK5" i="2"/>
  <c r="DL19" i="2"/>
  <c r="DK27" i="2"/>
  <c r="DJ16" i="2" l="1"/>
  <c r="DL5" i="2"/>
  <c r="DK8" i="2"/>
  <c r="DK14" i="2"/>
  <c r="DL11" i="2"/>
  <c r="DN23" i="2"/>
  <c r="DM24" i="2"/>
  <c r="DN30" i="2"/>
  <c r="DJ32" i="2"/>
  <c r="DI33" i="2"/>
  <c r="DI35" i="2" s="1"/>
  <c r="DI39" i="2" s="1"/>
  <c r="DI40" i="2" s="1"/>
  <c r="DI41" i="2" s="1"/>
  <c r="DM19" i="2"/>
  <c r="DL27" i="2"/>
  <c r="DO23" i="2" l="1"/>
  <c r="DN24" i="2"/>
  <c r="DM11" i="2"/>
  <c r="DL14" i="2"/>
  <c r="DK32" i="2"/>
  <c r="DJ33" i="2"/>
  <c r="DJ35" i="2" s="1"/>
  <c r="DJ39" i="2" s="1"/>
  <c r="DJ40" i="2" s="1"/>
  <c r="DJ41" i="2" s="1"/>
  <c r="DO30" i="2"/>
  <c r="DK16" i="2"/>
  <c r="DL8" i="2"/>
  <c r="DM5" i="2"/>
  <c r="DN19" i="2"/>
  <c r="DM27" i="2"/>
  <c r="DL16" i="2" l="1"/>
  <c r="DL32" i="2"/>
  <c r="DK33" i="2"/>
  <c r="DK35" i="2" s="1"/>
  <c r="DK39" i="2" s="1"/>
  <c r="DK40" i="2" s="1"/>
  <c r="DK41" i="2" s="1"/>
  <c r="DN11" i="2"/>
  <c r="DM14" i="2"/>
  <c r="DM8" i="2"/>
  <c r="DN5" i="2"/>
  <c r="DO24" i="2"/>
  <c r="DP23" i="2"/>
  <c r="DP30" i="2"/>
  <c r="DO19" i="2"/>
  <c r="DN27" i="2"/>
  <c r="DM16" i="2" l="1"/>
  <c r="DP24" i="2"/>
  <c r="DQ23" i="2"/>
  <c r="DO5" i="2"/>
  <c r="DN8" i="2"/>
  <c r="DQ30" i="2"/>
  <c r="DN14" i="2"/>
  <c r="DO11" i="2"/>
  <c r="DM32" i="2"/>
  <c r="DL33" i="2"/>
  <c r="DL35" i="2" s="1"/>
  <c r="DL39" i="2" s="1"/>
  <c r="DL40" i="2" s="1"/>
  <c r="DL41" i="2" s="1"/>
  <c r="DP19" i="2"/>
  <c r="DO27" i="2"/>
  <c r="DN16" i="2" l="1"/>
  <c r="DR30" i="2"/>
  <c r="DN32" i="2"/>
  <c r="DM33" i="2"/>
  <c r="DM35" i="2" s="1"/>
  <c r="DM39" i="2" s="1"/>
  <c r="DP11" i="2"/>
  <c r="DO14" i="2"/>
  <c r="DO8" i="2"/>
  <c r="DP5" i="2"/>
  <c r="DQ24" i="2"/>
  <c r="DR23" i="2"/>
  <c r="DQ19" i="2"/>
  <c r="DP27" i="2"/>
  <c r="DO16" i="2" l="1"/>
  <c r="DP14" i="2"/>
  <c r="DQ11" i="2"/>
  <c r="DM40" i="2"/>
  <c r="DM41" i="2" s="1"/>
  <c r="DO32" i="2"/>
  <c r="DN33" i="2"/>
  <c r="DN35" i="2" s="1"/>
  <c r="DN39" i="2" s="1"/>
  <c r="DR24" i="2"/>
  <c r="DS23" i="2"/>
  <c r="DQ5" i="2"/>
  <c r="DP8" i="2"/>
  <c r="DS30" i="2"/>
  <c r="DR19" i="2"/>
  <c r="DQ27" i="2"/>
  <c r="DP16" i="2" l="1"/>
  <c r="DQ14" i="2"/>
  <c r="DR11" i="2"/>
  <c r="DP32" i="2"/>
  <c r="DO33" i="2"/>
  <c r="DO35" i="2" s="1"/>
  <c r="DO39" i="2" s="1"/>
  <c r="DO40" i="2" s="1"/>
  <c r="DO41" i="2" s="1"/>
  <c r="DT30" i="2"/>
  <c r="DR5" i="2"/>
  <c r="DQ8" i="2"/>
  <c r="DS24" i="2"/>
  <c r="DT23" i="2"/>
  <c r="DN40" i="2"/>
  <c r="DN41" i="2" s="1"/>
  <c r="DS19" i="2"/>
  <c r="DR27" i="2"/>
  <c r="DQ16" i="2" l="1"/>
  <c r="DR8" i="2"/>
  <c r="DS5" i="2"/>
  <c r="DU30" i="2"/>
  <c r="DQ32" i="2"/>
  <c r="DP33" i="2"/>
  <c r="DP35" i="2" s="1"/>
  <c r="DP39" i="2" s="1"/>
  <c r="DP40" i="2" s="1"/>
  <c r="DP41" i="2" s="1"/>
  <c r="DU23" i="2"/>
  <c r="DU24" i="2" s="1"/>
  <c r="DT24" i="2"/>
  <c r="DS11" i="2"/>
  <c r="DR14" i="2"/>
  <c r="DT19" i="2"/>
  <c r="DS27" i="2"/>
  <c r="DR16" i="2" l="1"/>
  <c r="DR32" i="2"/>
  <c r="DQ33" i="2"/>
  <c r="DQ35" i="2" s="1"/>
  <c r="DQ39" i="2" s="1"/>
  <c r="DQ40" i="2" s="1"/>
  <c r="DQ41" i="2" s="1"/>
  <c r="DT11" i="2"/>
  <c r="DS14" i="2"/>
  <c r="DT5" i="2"/>
  <c r="DS8" i="2"/>
  <c r="DU19" i="2"/>
  <c r="DU27" i="2" s="1"/>
  <c r="DT27" i="2"/>
  <c r="DT8" i="2" l="1"/>
  <c r="DU5" i="2"/>
  <c r="DU8" i="2" s="1"/>
  <c r="DS32" i="2"/>
  <c r="DR33" i="2"/>
  <c r="DR35" i="2" s="1"/>
  <c r="DR39" i="2" s="1"/>
  <c r="DR40" i="2" s="1"/>
  <c r="DR41" i="2" s="1"/>
  <c r="DT14" i="2"/>
  <c r="DU11" i="2"/>
  <c r="DU14" i="2" s="1"/>
  <c r="DS16" i="2"/>
  <c r="DT32" i="2" l="1"/>
  <c r="DS33" i="2"/>
  <c r="DS35" i="2" s="1"/>
  <c r="DS39" i="2" s="1"/>
  <c r="DS40" i="2" s="1"/>
  <c r="DS41" i="2" s="1"/>
  <c r="DU16" i="2"/>
  <c r="DT16" i="2"/>
  <c r="DU32" i="2" l="1"/>
  <c r="DU33" i="2" s="1"/>
  <c r="DU35" i="2" s="1"/>
  <c r="DU39" i="2" s="1"/>
  <c r="DT33" i="2"/>
  <c r="DT35" i="2" s="1"/>
  <c r="DT39" i="2" s="1"/>
  <c r="DT40" i="2" s="1"/>
  <c r="DT41" i="2" s="1"/>
  <c r="DU40" i="2" l="1"/>
  <c r="DU41" i="2" s="1"/>
</calcChain>
</file>

<file path=xl/sharedStrings.xml><?xml version="1.0" encoding="utf-8"?>
<sst xmlns="http://schemas.openxmlformats.org/spreadsheetml/2006/main" count="251" uniqueCount="229">
  <si>
    <r>
      <rPr>
        <sz val="12"/>
        <color theme="1"/>
        <rFont val="Calibri (Cuerpo)"/>
      </rPr>
      <t xml:space="preserve">$ </t>
    </r>
    <r>
      <rPr>
        <sz val="12"/>
        <color theme="1"/>
        <rFont val="Calibri"/>
        <family val="2"/>
      </rPr>
      <t>A cuanto voy a vender cada uno de estos productos. Te ayuda a saber si el precio es bueno o es muy caro Vs la competencia</t>
    </r>
  </si>
  <si>
    <r>
      <t xml:space="preserve">Cuantas piezas  de este producto voy a vender </t>
    </r>
    <r>
      <rPr>
        <sz val="12"/>
        <color theme="1"/>
        <rFont val="Calibri (Cuerpo)"/>
      </rPr>
      <t>al mes. Ojo:</t>
    </r>
    <r>
      <rPr>
        <sz val="12"/>
        <color theme="1"/>
        <rFont val="Calibri"/>
        <family val="2"/>
      </rPr>
      <t xml:space="preserve"> Coloca la cantidad que consideres pueda ser el peor mes de venta</t>
    </r>
  </si>
  <si>
    <t xml:space="preserve">Aquí vas a colocar todo lo que necesites comprar para poner tu negocio, Ejemplo: si vas a poner una Cocina vas a necesitar, hornos, estufas, mesas, sillas.       Si vas a poner una Oficina, vas a neceistar: escritorios, sillas, conmutador, sala de juntas,etc.                                                                      </t>
  </si>
  <si>
    <t>Escoge hasta 3 productos que pienses vender y coloca su precio y la cantidadPon en cada producto el que vayas a vender, ejemplo: sillas, hot dog, pasteles, libros, asesorias, manteles, pantalones, lamparas, etc</t>
  </si>
  <si>
    <t>carne asada</t>
  </si>
  <si>
    <t>pastas</t>
  </si>
  <si>
    <t>Lo que cuesta pon la cantidad en negativo, ya que lo vas a pagar</t>
  </si>
  <si>
    <t>ensaldas</t>
  </si>
  <si>
    <t>Concepto</t>
  </si>
  <si>
    <t>Cuanto Cuesta</t>
  </si>
  <si>
    <t>Cuantos Necesitas</t>
  </si>
  <si>
    <t>Suma</t>
  </si>
  <si>
    <t xml:space="preserve">Cuanto pienasas aumentaran tus ventas Mensual %   </t>
  </si>
  <si>
    <t>hornos</t>
  </si>
  <si>
    <t>sillas</t>
  </si>
  <si>
    <t>Pon lo que piensas costara cada producto que venderas, ejemplo: madera, clavos, carne, pan, harina, tela, etc.</t>
  </si>
  <si>
    <t>mesas</t>
  </si>
  <si>
    <t>pasta</t>
  </si>
  <si>
    <t>cubiertos</t>
  </si>
  <si>
    <t>ensalada</t>
  </si>
  <si>
    <t>notario y legales</t>
  </si>
  <si>
    <t>Coloca lo que crees que te va a costar cada mes cada cosa que aquí aparece. En los sueldos incluye tú sueldo. En Gastos varios pon alguno adicional que consideres se me olvido</t>
  </si>
  <si>
    <t>Renta</t>
  </si>
  <si>
    <t>refrigerador</t>
  </si>
  <si>
    <t>Luz</t>
  </si>
  <si>
    <t>mesas de trabajo</t>
  </si>
  <si>
    <t>Agua</t>
  </si>
  <si>
    <t>etc</t>
  </si>
  <si>
    <t>Telefonos e Internet</t>
  </si>
  <si>
    <t>Sueldos administrativos</t>
  </si>
  <si>
    <t>Papeleria General</t>
  </si>
  <si>
    <t>Gastos Varios</t>
  </si>
  <si>
    <t>Sueldo Vendedores</t>
  </si>
  <si>
    <t>% por Comisiones por venta</t>
  </si>
  <si>
    <t>Publicidad y Redes Sociales</t>
  </si>
  <si>
    <t>Lo que necesitas para Poner el negocio:</t>
  </si>
  <si>
    <t>Cuando juntes:</t>
  </si>
  <si>
    <r>
      <rPr>
        <sz val="12"/>
        <color theme="1"/>
        <rFont val="Calibri (Cuerpo)"/>
      </rPr>
      <t xml:space="preserve">$ </t>
    </r>
    <r>
      <rPr>
        <sz val="12"/>
        <color theme="1"/>
        <rFont val="Calibri"/>
        <family val="2"/>
      </rPr>
      <t>A cuanto voy a vender cada uno de estos productos. Te ayuda a saber si el precio es bueno o es muy caro</t>
    </r>
  </si>
  <si>
    <r>
      <t xml:space="preserve">Cuantos voy a vender de este producto </t>
    </r>
    <r>
      <rPr>
        <sz val="12"/>
        <color theme="1"/>
        <rFont val="Calibri (Cuerpo)"/>
      </rPr>
      <t>al mes. Ojo:</t>
    </r>
    <r>
      <rPr>
        <sz val="12"/>
        <color theme="1"/>
        <rFont val="Calibri"/>
        <family val="2"/>
      </rPr>
      <t xml:space="preserve"> Coloca la cantidad del peor mes de venta que consideres</t>
    </r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</si>
  <si>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</si>
  <si>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</si>
  <si>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</si>
  <si>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</si>
  <si>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</si>
  <si>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</si>
  <si>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</si>
  <si>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</si>
  <si>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</si>
  <si>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</si>
  <si>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</si>
  <si>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</si>
  <si>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Ventas</t>
  </si>
  <si>
    <t>Pon en cada producto el que vayas a vender, ejemplo: sillas, hot dog, pasteles, libros, manteles, pantalones, lamparas, etc</t>
  </si>
  <si>
    <t>Producto 1</t>
  </si>
  <si>
    <t>Producto 2</t>
  </si>
  <si>
    <t>Producto 3</t>
  </si>
  <si>
    <t xml:space="preserve">Crecimiento mensual %   </t>
  </si>
  <si>
    <t>Suma Ventas</t>
  </si>
  <si>
    <t>Costo de ventas</t>
  </si>
  <si>
    <t>pon lo que te costos cada producto que vendiste, ejemplo: madera, clavos, carne, pan, harina, tela, etc.</t>
  </si>
  <si>
    <t xml:space="preserve">Producto 1 </t>
  </si>
  <si>
    <t>Suma Costos de Ventas</t>
  </si>
  <si>
    <t>Utilidad Bruta</t>
  </si>
  <si>
    <t>Gostos de Administracion</t>
  </si>
  <si>
    <t>Sueldos de todos tus trabajadores, incluye el tuyo</t>
  </si>
  <si>
    <t xml:space="preserve">esto es IMSS, Infonavit, etc. </t>
  </si>
  <si>
    <t>Cuotas Patronales</t>
  </si>
  <si>
    <t>Suma Gastos de Administracion</t>
  </si>
  <si>
    <t>Gastos de ventas</t>
  </si>
  <si>
    <t>google, folletos, facebook, etc.</t>
  </si>
  <si>
    <t>cuando adicional al sueldo das comisiones, le puse 3%. Si no lleva pon cero</t>
  </si>
  <si>
    <t>Comisiones por venta</t>
  </si>
  <si>
    <t>Suma Gastos de Ventas</t>
  </si>
  <si>
    <t>Utilidad de Operación</t>
  </si>
  <si>
    <t>Gastos financieros</t>
  </si>
  <si>
    <t>los bancos cobran comisiones por cuenta</t>
  </si>
  <si>
    <t>Comisiones Bancarias (chequera)</t>
  </si>
  <si>
    <t>Utilidad antes de impuestos</t>
  </si>
  <si>
    <t>Impuestos solo ISR</t>
  </si>
  <si>
    <t>Utilidad Neta</t>
  </si>
  <si>
    <t>Para Arrancar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</si>
  <si>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</si>
  <si>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</si>
  <si>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</si>
  <si>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</si>
  <si>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</si>
  <si>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</si>
  <si>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</si>
  <si>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</si>
  <si>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</si>
  <si>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</si>
  <si>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</si>
  <si>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</si>
  <si>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Mes 25</t>
  </si>
  <si>
    <t>Mes 26</t>
  </si>
  <si>
    <t>Mes 27</t>
  </si>
  <si>
    <t>Mes 28</t>
  </si>
  <si>
    <t>Mes 29</t>
  </si>
  <si>
    <t>Mes 30</t>
  </si>
  <si>
    <t>Mes 31</t>
  </si>
  <si>
    <t>Mes 32</t>
  </si>
  <si>
    <t>Mes 33</t>
  </si>
  <si>
    <t>Mes 34</t>
  </si>
  <si>
    <t>Mes 35</t>
  </si>
  <si>
    <t>Mes 36</t>
  </si>
  <si>
    <t>Mes 37</t>
  </si>
  <si>
    <t>Mes 38</t>
  </si>
  <si>
    <t>Mes 39</t>
  </si>
  <si>
    <t>Mes 40</t>
  </si>
  <si>
    <t>Mes 41</t>
  </si>
  <si>
    <t>Mes 42</t>
  </si>
  <si>
    <t>Mes 43</t>
  </si>
  <si>
    <t>Mes 44</t>
  </si>
  <si>
    <t>Mes 45</t>
  </si>
  <si>
    <t>Mes 46</t>
  </si>
  <si>
    <t>Mes 47</t>
  </si>
  <si>
    <t>Mes 48</t>
  </si>
  <si>
    <t>Mes 49</t>
  </si>
  <si>
    <t>Mes 50</t>
  </si>
  <si>
    <t>Mes 51</t>
  </si>
  <si>
    <t>Mes 52</t>
  </si>
  <si>
    <t>Mes 53</t>
  </si>
  <si>
    <t>Mes 54</t>
  </si>
  <si>
    <t>Mes 55</t>
  </si>
  <si>
    <t>Mes 56</t>
  </si>
  <si>
    <t>Mes 57</t>
  </si>
  <si>
    <t>Mes 58</t>
  </si>
  <si>
    <t>Mes 59</t>
  </si>
  <si>
    <t>Mes 60</t>
  </si>
  <si>
    <t>Mes 61</t>
  </si>
  <si>
    <t>Mes 62</t>
  </si>
  <si>
    <t>Mes 63</t>
  </si>
  <si>
    <t>Mes 64</t>
  </si>
  <si>
    <t>Mes 65</t>
  </si>
  <si>
    <t>Mes 66</t>
  </si>
  <si>
    <t>Mes 67</t>
  </si>
  <si>
    <t>Mes 68</t>
  </si>
  <si>
    <t>Mes 69</t>
  </si>
  <si>
    <t>Mes 70</t>
  </si>
  <si>
    <t>Mes 71</t>
  </si>
  <si>
    <t>Mes 72</t>
  </si>
  <si>
    <t>Mes 73</t>
  </si>
  <si>
    <t>Mes 74</t>
  </si>
  <si>
    <t>Mes 75</t>
  </si>
  <si>
    <t>Mes 76</t>
  </si>
  <si>
    <t>Mes 77</t>
  </si>
  <si>
    <t>Mes 78</t>
  </si>
  <si>
    <t>Mes 79</t>
  </si>
  <si>
    <t>Mes 80</t>
  </si>
  <si>
    <t>Mes 81</t>
  </si>
  <si>
    <t>Mes 82</t>
  </si>
  <si>
    <t>Mes 83</t>
  </si>
  <si>
    <t>Mes 84</t>
  </si>
  <si>
    <t>Mes 85</t>
  </si>
  <si>
    <t>Mes 86</t>
  </si>
  <si>
    <t>Mes 87</t>
  </si>
  <si>
    <t>Mes 88</t>
  </si>
  <si>
    <t>Mes 89</t>
  </si>
  <si>
    <t>Mes 90</t>
  </si>
  <si>
    <t>Mes 91</t>
  </si>
  <si>
    <t>Mes 92</t>
  </si>
  <si>
    <t>Mes 93</t>
  </si>
  <si>
    <t>Mes 94</t>
  </si>
  <si>
    <t>Mes 95</t>
  </si>
  <si>
    <t>Mes 96</t>
  </si>
  <si>
    <t>Mes 97</t>
  </si>
  <si>
    <t>Mes 98</t>
  </si>
  <si>
    <t>Mes 99</t>
  </si>
  <si>
    <t>Mes 100</t>
  </si>
  <si>
    <t>Mes 101</t>
  </si>
  <si>
    <t>Mes 102</t>
  </si>
  <si>
    <t>Mes 103</t>
  </si>
  <si>
    <t>Mes 104</t>
  </si>
  <si>
    <t>Mes 105</t>
  </si>
  <si>
    <t>Mes 106</t>
  </si>
  <si>
    <t>Mes 107</t>
  </si>
  <si>
    <t>Mes 108</t>
  </si>
  <si>
    <t>Mes 109</t>
  </si>
  <si>
    <t>Mes 110</t>
  </si>
  <si>
    <t>Mes 111</t>
  </si>
  <si>
    <t>Mes 112</t>
  </si>
  <si>
    <t>Mes 113</t>
  </si>
  <si>
    <t>Mes 114</t>
  </si>
  <si>
    <t>Mes 115</t>
  </si>
  <si>
    <t>Mes 116</t>
  </si>
  <si>
    <t>Mes 117</t>
  </si>
  <si>
    <t>Mes 118</t>
  </si>
  <si>
    <t>Mes 119</t>
  </si>
  <si>
    <t>Mes 120</t>
  </si>
  <si>
    <t>Año 1</t>
  </si>
  <si>
    <t>Año 2</t>
  </si>
  <si>
    <t>Año 3</t>
  </si>
  <si>
    <t>Año 4</t>
  </si>
  <si>
    <t>Año 5</t>
  </si>
  <si>
    <t>Puedes arrancar tu negocio. FELICIDADES!</t>
  </si>
  <si>
    <t>Utilidad a partir del:</t>
  </si>
  <si>
    <t>parillas</t>
  </si>
  <si>
    <t>manteles y blancos</t>
  </si>
  <si>
    <t>Adecuacion del local</t>
  </si>
  <si>
    <t>Licencia de funcionamiento</t>
  </si>
  <si>
    <t>Licencia de Alcohol</t>
  </si>
  <si>
    <t>Ventas del Mes:</t>
  </si>
  <si>
    <t>Pon lo que piensas que vas a gastar en publicidad:google, folletos, facebook, etc. Y En porcentaje de comision pon la que vayas a dar ejemplo: 5%, 3%,atc.  Porcentaje de la venta.</t>
  </si>
  <si>
    <t>Suma Costos y Gastos:</t>
  </si>
  <si>
    <t>Acumulado</t>
  </si>
  <si>
    <t>ollas y utencilios</t>
  </si>
  <si>
    <t>etc.</t>
  </si>
  <si>
    <t>Lo que necesitas tener en el banco para arrancar es:</t>
  </si>
  <si>
    <t xml:space="preserve">Dinero  en el banco para aguantar </t>
  </si>
  <si>
    <t>"BUEN NEGOCIO"</t>
  </si>
  <si>
    <t>"MAL NEGOCIO"</t>
  </si>
  <si>
    <t>Mi Socio</t>
  </si>
  <si>
    <t>Yo</t>
  </si>
  <si>
    <t>Lo que se Necesita</t>
  </si>
  <si>
    <t>A</t>
  </si>
  <si>
    <t>B</t>
  </si>
  <si>
    <t>Presidente</t>
  </si>
  <si>
    <t>Secretario</t>
  </si>
  <si>
    <t>Serie de Acciones:</t>
  </si>
  <si>
    <t>Consejo de Administración:</t>
  </si>
  <si>
    <t>*1</t>
  </si>
  <si>
    <t>*Solo en Caso de empate</t>
  </si>
  <si>
    <t>*C</t>
  </si>
  <si>
    <t>*Solo en Caso de Empate del A y B</t>
  </si>
  <si>
    <t>Asamblea de Accionistas Votos:</t>
  </si>
  <si>
    <t>*Tesorero</t>
  </si>
  <si>
    <t>Don Jorge</t>
  </si>
  <si>
    <t>Aportacion de cada Socio:</t>
  </si>
  <si>
    <t>Tú, y tu Socio ponen el dinero de Don 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</si>
</sst>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36" x14ac:knownFonts="1">
    <font>
      <sz val="12"/>
      <color theme="1"/>
      <name val="Arial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2"/>
      <name val="Arial"/>
      <family val="2"/>
    </font>
    <font>
      <sz val="14"/>
      <color rgb="FF757070"/>
      <name val="Calibri"/>
      <family val="2"/>
    </font>
    <font>
      <sz val="14"/>
      <color theme="1"/>
      <name val="Calibri"/>
      <family val="2"/>
    </font>
    <font>
      <sz val="12"/>
      <color rgb="FFFF0000"/>
      <name val="Calibri"/>
      <family val="2"/>
    </font>
    <font>
      <i/>
      <sz val="14"/>
      <color theme="1"/>
      <name val="Calibri"/>
      <family val="2"/>
    </font>
    <font>
      <sz val="16"/>
      <color theme="1"/>
      <name val="Calibri"/>
      <family val="2"/>
    </font>
    <font>
      <sz val="12"/>
      <color rgb="FF757070"/>
      <name val="Calibri"/>
      <family val="2"/>
    </font>
    <font>
      <sz val="11"/>
      <color theme="1"/>
      <name val="Calibri"/>
      <family val="2"/>
    </font>
    <font>
      <sz val="20"/>
      <color theme="1"/>
      <name val="Calibri"/>
      <family val="2"/>
    </font>
    <font>
      <sz val="22"/>
      <color theme="1"/>
      <name val="Calibri"/>
      <family val="2"/>
    </font>
    <font>
      <sz val="24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20"/>
      <color rgb="FFFF0000"/>
      <name val="Calibri"/>
      <family val="2"/>
    </font>
    <font>
      <sz val="12"/>
      <color theme="1"/>
      <name val="Calibri (Cuerpo)"/>
    </font>
    <font>
      <sz val="12"/>
      <color theme="1"/>
      <name val="Arial"/>
      <family val="2"/>
    </font>
    <font>
      <sz val="8"/>
      <name val="Arial"/>
      <family val="2"/>
    </font>
    <font>
      <sz val="14"/>
      <color rgb="FFFF0000"/>
      <name val="Calibri"/>
      <family val="2"/>
    </font>
    <font>
      <sz val="14"/>
      <name val="Calibri"/>
      <family val="2"/>
    </font>
    <font>
      <sz val="12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8"/>
      <color rgb="FFFF0000"/>
      <name val="Calibri"/>
      <family val="2"/>
      <scheme val="major"/>
    </font>
    <font>
      <sz val="18"/>
      <color theme="1"/>
      <name val="Calibri"/>
      <family val="2"/>
      <scheme val="major"/>
    </font>
    <font>
      <sz val="16"/>
      <color theme="1"/>
      <name val="Calibri"/>
      <family val="2"/>
      <scheme val="major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sz val="12"/>
      <color theme="1"/>
      <name val="Arial"/>
    </font>
    <font>
      <sz val="12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8" fontId="5" fillId="0" borderId="6" xfId="0" applyNumberFormat="1" applyFont="1" applyBorder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14" fillId="0" borderId="0" xfId="0" applyFont="1"/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/>
    <xf numFmtId="8" fontId="1" fillId="2" borderId="13" xfId="0" applyNumberFormat="1" applyFont="1" applyFill="1" applyBorder="1"/>
    <xf numFmtId="0" fontId="1" fillId="2" borderId="14" xfId="0" applyFont="1" applyFill="1" applyBorder="1"/>
    <xf numFmtId="8" fontId="1" fillId="0" borderId="0" xfId="0" applyNumberFormat="1" applyFont="1"/>
    <xf numFmtId="0" fontId="1" fillId="2" borderId="15" xfId="0" applyFont="1" applyFill="1" applyBorder="1"/>
    <xf numFmtId="0" fontId="5" fillId="2" borderId="16" xfId="0" applyFont="1" applyFill="1" applyBorder="1" applyAlignment="1">
      <alignment horizontal="left"/>
    </xf>
    <xf numFmtId="0" fontId="16" fillId="0" borderId="17" xfId="0" applyFont="1" applyBorder="1"/>
    <xf numFmtId="8" fontId="16" fillId="0" borderId="5" xfId="0" applyNumberFormat="1" applyFont="1" applyBorder="1"/>
    <xf numFmtId="164" fontId="1" fillId="2" borderId="16" xfId="0" applyNumberFormat="1" applyFont="1" applyFill="1" applyBorder="1"/>
    <xf numFmtId="0" fontId="16" fillId="0" borderId="0" xfId="0" applyFont="1"/>
    <xf numFmtId="0" fontId="17" fillId="0" borderId="0" xfId="0" applyFont="1"/>
    <xf numFmtId="164" fontId="18" fillId="0" borderId="0" xfId="0" applyNumberFormat="1" applyFont="1" applyAlignment="1">
      <alignment horizontal="right"/>
    </xf>
    <xf numFmtId="0" fontId="12" fillId="0" borderId="0" xfId="0" applyFont="1"/>
    <xf numFmtId="8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1" fillId="0" borderId="16" xfId="0" applyFont="1" applyBorder="1"/>
    <xf numFmtId="0" fontId="1" fillId="0" borderId="18" xfId="0" applyFont="1" applyBorder="1"/>
    <xf numFmtId="0" fontId="1" fillId="0" borderId="19" xfId="0" applyFont="1" applyBorder="1"/>
    <xf numFmtId="0" fontId="3" fillId="0" borderId="16" xfId="0" applyFont="1" applyBorder="1" applyAlignment="1"/>
    <xf numFmtId="0" fontId="0" fillId="0" borderId="16" xfId="0" applyFont="1" applyBorder="1" applyAlignment="1"/>
    <xf numFmtId="0" fontId="1" fillId="0" borderId="21" xfId="0" applyFont="1" applyBorder="1"/>
    <xf numFmtId="0" fontId="12" fillId="0" borderId="16" xfId="0" applyFont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0" fillId="0" borderId="16" xfId="0" applyFont="1" applyBorder="1" applyAlignment="1"/>
    <xf numFmtId="0" fontId="0" fillId="0" borderId="0" xfId="0" applyFont="1" applyAlignment="1"/>
    <xf numFmtId="0" fontId="22" fillId="0" borderId="0" xfId="0" applyFont="1"/>
    <xf numFmtId="8" fontId="23" fillId="0" borderId="0" xfId="0" applyNumberFormat="1" applyFont="1"/>
    <xf numFmtId="0" fontId="20" fillId="0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20" fillId="0" borderId="16" xfId="0" applyFont="1" applyBorder="1" applyAlignment="1">
      <alignment horizontal="center"/>
    </xf>
    <xf numFmtId="40" fontId="0" fillId="0" borderId="16" xfId="0" applyNumberFormat="1" applyFont="1" applyBorder="1" applyAlignment="1">
      <alignment horizontal="center"/>
    </xf>
    <xf numFmtId="40" fontId="1" fillId="0" borderId="16" xfId="0" applyNumberFormat="1" applyFont="1" applyBorder="1" applyAlignment="1">
      <alignment horizontal="center"/>
    </xf>
    <xf numFmtId="8" fontId="0" fillId="0" borderId="16" xfId="0" applyNumberFormat="1" applyFont="1" applyBorder="1" applyAlignment="1"/>
    <xf numFmtId="0" fontId="28" fillId="0" borderId="16" xfId="0" applyFont="1" applyBorder="1" applyAlignment="1">
      <alignment horizontal="center"/>
    </xf>
    <xf numFmtId="40" fontId="26" fillId="0" borderId="16" xfId="0" applyNumberFormat="1" applyFont="1" applyBorder="1" applyAlignment="1">
      <alignment horizontal="center"/>
    </xf>
    <xf numFmtId="40" fontId="5" fillId="0" borderId="16" xfId="0" applyNumberFormat="1" applyFont="1" applyBorder="1" applyAlignment="1">
      <alignment horizontal="center"/>
    </xf>
    <xf numFmtId="40" fontId="27" fillId="0" borderId="16" xfId="0" applyNumberFormat="1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8" fontId="26" fillId="0" borderId="16" xfId="0" applyNumberFormat="1" applyFont="1" applyBorder="1" applyAlignment="1">
      <alignment horizontal="center"/>
    </xf>
    <xf numFmtId="8" fontId="26" fillId="0" borderId="16" xfId="1" applyNumberFormat="1" applyFont="1" applyBorder="1" applyAlignment="1">
      <alignment horizontal="center"/>
    </xf>
    <xf numFmtId="8" fontId="27" fillId="0" borderId="16" xfId="0" applyNumberFormat="1" applyFont="1" applyBorder="1" applyAlignment="1">
      <alignment horizontal="center"/>
    </xf>
    <xf numFmtId="0" fontId="13" fillId="0" borderId="23" xfId="0" applyFont="1" applyBorder="1"/>
    <xf numFmtId="0" fontId="13" fillId="0" borderId="18" xfId="0" applyFont="1" applyBorder="1" applyAlignment="1">
      <alignment horizontal="left"/>
    </xf>
    <xf numFmtId="40" fontId="1" fillId="0" borderId="24" xfId="0" applyNumberFormat="1" applyFont="1" applyBorder="1" applyAlignment="1">
      <alignment horizontal="center"/>
    </xf>
    <xf numFmtId="0" fontId="8" fillId="0" borderId="0" xfId="0" applyFont="1" applyAlignment="1">
      <alignment horizontal="right" wrapText="1"/>
    </xf>
    <xf numFmtId="0" fontId="26" fillId="0" borderId="0" xfId="0" applyFont="1" applyAlignment="1">
      <alignment horizontal="right"/>
    </xf>
    <xf numFmtId="164" fontId="22" fillId="0" borderId="0" xfId="0" applyNumberFormat="1" applyFont="1" applyAlignment="1">
      <alignment horizontal="right"/>
    </xf>
    <xf numFmtId="8" fontId="30" fillId="0" borderId="16" xfId="0" applyNumberFormat="1" applyFont="1" applyBorder="1"/>
    <xf numFmtId="0" fontId="8" fillId="0" borderId="0" xfId="0" applyFont="1" applyAlignment="1">
      <alignment horizontal="right"/>
    </xf>
    <xf numFmtId="8" fontId="8" fillId="0" borderId="0" xfId="0" applyNumberFormat="1" applyFont="1" applyAlignment="1">
      <alignment horizontal="center"/>
    </xf>
    <xf numFmtId="0" fontId="0" fillId="0" borderId="0" xfId="0" applyFont="1" applyAlignment="1"/>
    <xf numFmtId="8" fontId="29" fillId="0" borderId="0" xfId="1" applyNumberFormat="1" applyFont="1"/>
    <xf numFmtId="164" fontId="0" fillId="0" borderId="0" xfId="0" applyNumberFormat="1" applyFont="1" applyAlignment="1"/>
    <xf numFmtId="0" fontId="32" fillId="0" borderId="0" xfId="0" applyFont="1" applyAlignment="1"/>
    <xf numFmtId="0" fontId="33" fillId="0" borderId="0" xfId="0" applyFont="1" applyAlignment="1"/>
    <xf numFmtId="0" fontId="11" fillId="3" borderId="0" xfId="0" applyFont="1" applyFill="1" applyAlignment="1">
      <alignment horizontal="center"/>
    </xf>
    <xf numFmtId="0" fontId="0" fillId="0" borderId="0" xfId="0" applyFont="1" applyAlignment="1"/>
    <xf numFmtId="8" fontId="31" fillId="0" borderId="0" xfId="0" applyNumberFormat="1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8" fontId="5" fillId="0" borderId="6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8" fontId="22" fillId="0" borderId="6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right"/>
      <protection locked="0"/>
    </xf>
    <xf numFmtId="8" fontId="23" fillId="0" borderId="6" xfId="0" applyNumberFormat="1" applyFont="1" applyBorder="1" applyProtection="1">
      <protection locked="0"/>
    </xf>
    <xf numFmtId="0" fontId="5" fillId="0" borderId="6" xfId="0" applyFont="1" applyBorder="1" applyProtection="1">
      <protection locked="0"/>
    </xf>
    <xf numFmtId="9" fontId="22" fillId="0" borderId="6" xfId="0" applyNumberFormat="1" applyFont="1" applyBorder="1" applyProtection="1">
      <protection locked="0"/>
    </xf>
    <xf numFmtId="0" fontId="9" fillId="0" borderId="6" xfId="0" applyFont="1" applyBorder="1" applyProtection="1">
      <protection locked="0"/>
    </xf>
    <xf numFmtId="8" fontId="1" fillId="0" borderId="6" xfId="0" applyNumberFormat="1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protection locked="0"/>
    </xf>
    <xf numFmtId="0" fontId="0" fillId="0" borderId="0" xfId="0" applyFont="1" applyAlignment="1">
      <alignment horizontal="right"/>
    </xf>
    <xf numFmtId="0" fontId="20" fillId="0" borderId="0" xfId="0" applyFont="1" applyAlignment="1"/>
    <xf numFmtId="0" fontId="20" fillId="0" borderId="0" xfId="0" applyFont="1" applyAlignment="1">
      <alignment horizontal="right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9" fontId="0" fillId="0" borderId="26" xfId="2" applyFont="1" applyBorder="1" applyAlignment="1">
      <alignment horizontal="center"/>
    </xf>
    <xf numFmtId="8" fontId="0" fillId="0" borderId="26" xfId="0" applyNumberFormat="1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8" fontId="0" fillId="4" borderId="26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8" fontId="12" fillId="0" borderId="22" xfId="0" applyNumberFormat="1" applyFont="1" applyBorder="1" applyAlignment="1">
      <alignment horizontal="center"/>
    </xf>
    <xf numFmtId="8" fontId="12" fillId="0" borderId="23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16" xfId="0" applyFont="1" applyBorder="1" applyAlignment="1"/>
    <xf numFmtId="0" fontId="7" fillId="0" borderId="2" xfId="0" applyFont="1" applyBorder="1" applyAlignment="1">
      <alignment horizontal="center"/>
    </xf>
    <xf numFmtId="0" fontId="3" fillId="0" borderId="4" xfId="0" applyFont="1" applyBorder="1"/>
    <xf numFmtId="0" fontId="7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5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1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5" fillId="4" borderId="0" xfId="0" applyFont="1" applyFill="1" applyAlignme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8"/>
  <sheetViews>
    <sheetView tabSelected="1" showRuler="0" zoomScaleNormal="100" workbookViewId="0">
      <selection activeCell="D30" sqref="D30"/>
    </sheetView>
  </sheetViews>
  <sheetFormatPr baseColWidth="10" defaultColWidth="11.28515625" defaultRowHeight="15" customHeight="1" x14ac:dyDescent="0.2"/>
  <cols>
    <col min="1" max="1" width="41.28515625" customWidth="1"/>
    <col min="2" max="2" width="27.28515625" customWidth="1"/>
    <col min="3" max="3" width="26.28515625" customWidth="1"/>
    <col min="4" max="4" width="26.42578125" customWidth="1"/>
    <col min="5" max="5" width="15.140625" customWidth="1"/>
    <col min="6" max="6" width="19.85546875" customWidth="1"/>
    <col min="7" max="7" width="15.140625" customWidth="1"/>
    <col min="8" max="8" width="15.5703125" bestFit="1" customWidth="1"/>
    <col min="9" max="9" width="17.42578125" customWidth="1"/>
    <col min="10" max="10" width="21" bestFit="1" customWidth="1"/>
    <col min="11" max="11" width="13.5703125" customWidth="1"/>
    <col min="12" max="22" width="10.5703125" customWidth="1"/>
  </cols>
  <sheetData>
    <row r="1" spans="1:14" ht="15.75" customHeight="1" thickBot="1" x14ac:dyDescent="0.25">
      <c r="B1" s="1"/>
    </row>
    <row r="2" spans="1:14" ht="15.75" customHeight="1" x14ac:dyDescent="0.2">
      <c r="A2" s="2"/>
      <c r="B2" s="3"/>
      <c r="C2" s="2"/>
      <c r="D2" s="2"/>
      <c r="E2" s="32"/>
      <c r="F2" s="33"/>
      <c r="G2" s="33"/>
      <c r="H2" s="33"/>
      <c r="I2" s="33"/>
      <c r="J2" s="33"/>
      <c r="K2" s="31"/>
      <c r="L2" s="31"/>
      <c r="M2" s="31"/>
      <c r="N2" s="31"/>
    </row>
    <row r="3" spans="1:14" ht="15.75" customHeight="1" x14ac:dyDescent="0.2">
      <c r="A3" s="113" t="s">
        <v>80</v>
      </c>
      <c r="B3" s="1"/>
      <c r="C3" s="109" t="s">
        <v>0</v>
      </c>
      <c r="D3" s="109" t="s">
        <v>1</v>
      </c>
      <c r="E3" s="100" t="s">
        <v>2</v>
      </c>
      <c r="F3" s="101"/>
      <c r="G3" s="101"/>
      <c r="H3" s="101"/>
      <c r="I3" s="101"/>
      <c r="J3" s="101"/>
      <c r="K3" s="34"/>
      <c r="L3" s="34"/>
      <c r="M3" s="34"/>
      <c r="N3" s="34"/>
    </row>
    <row r="4" spans="1:14" ht="15.75" customHeight="1" x14ac:dyDescent="0.2">
      <c r="A4" s="113"/>
      <c r="B4" s="1"/>
      <c r="C4" s="110"/>
      <c r="D4" s="110"/>
      <c r="E4" s="100"/>
      <c r="F4" s="101"/>
      <c r="G4" s="101"/>
      <c r="H4" s="101"/>
      <c r="I4" s="101"/>
      <c r="J4" s="101"/>
      <c r="K4" s="35"/>
      <c r="L4" s="35"/>
      <c r="M4" s="35"/>
      <c r="N4" s="34"/>
    </row>
    <row r="5" spans="1:14" ht="15.75" customHeight="1" x14ac:dyDescent="0.2">
      <c r="A5" s="4"/>
      <c r="B5" s="1"/>
      <c r="C5" s="110"/>
      <c r="D5" s="110"/>
      <c r="E5" s="100"/>
      <c r="F5" s="101"/>
      <c r="G5" s="101"/>
      <c r="H5" s="101"/>
      <c r="I5" s="101"/>
      <c r="J5" s="101"/>
      <c r="K5" s="35"/>
      <c r="L5" s="35"/>
      <c r="M5" s="35"/>
      <c r="N5" s="34"/>
    </row>
    <row r="6" spans="1:14" ht="15.75" customHeight="1" x14ac:dyDescent="0.2">
      <c r="A6" s="109" t="s">
        <v>3</v>
      </c>
      <c r="B6" s="1"/>
      <c r="C6" s="107"/>
      <c r="D6" s="107"/>
      <c r="E6" s="100"/>
      <c r="F6" s="101"/>
      <c r="G6" s="101"/>
      <c r="H6" s="101"/>
      <c r="I6" s="101"/>
      <c r="J6" s="101"/>
      <c r="K6" s="35"/>
      <c r="L6" s="34"/>
      <c r="M6" s="35"/>
      <c r="N6" s="35"/>
    </row>
    <row r="7" spans="1:14" ht="15.75" customHeight="1" x14ac:dyDescent="0.25">
      <c r="A7" s="110"/>
      <c r="B7" s="75" t="s">
        <v>4</v>
      </c>
      <c r="C7" s="76">
        <v>330</v>
      </c>
      <c r="D7" s="77">
        <v>450</v>
      </c>
      <c r="E7" s="100"/>
      <c r="F7" s="101"/>
      <c r="G7" s="101"/>
      <c r="H7" s="101"/>
      <c r="I7" s="101"/>
      <c r="J7" s="101"/>
      <c r="K7" s="34"/>
      <c r="L7" s="34"/>
      <c r="M7" s="35"/>
      <c r="N7" s="35"/>
    </row>
    <row r="8" spans="1:14" ht="15.75" customHeight="1" x14ac:dyDescent="0.25">
      <c r="A8" s="110"/>
      <c r="B8" s="75" t="s">
        <v>5</v>
      </c>
      <c r="C8" s="76">
        <v>80</v>
      </c>
      <c r="D8" s="77">
        <v>450</v>
      </c>
      <c r="E8" s="104" t="s">
        <v>6</v>
      </c>
      <c r="F8" s="105"/>
      <c r="G8" s="105"/>
      <c r="H8" s="105"/>
      <c r="I8" s="105"/>
      <c r="J8" s="105"/>
      <c r="K8" s="31"/>
      <c r="L8" s="31"/>
      <c r="M8" s="35"/>
      <c r="N8" s="35"/>
    </row>
    <row r="9" spans="1:14" ht="18.75" customHeight="1" x14ac:dyDescent="0.25">
      <c r="A9" s="110"/>
      <c r="B9" s="78" t="s">
        <v>7</v>
      </c>
      <c r="C9" s="76">
        <v>45</v>
      </c>
      <c r="D9" s="77">
        <v>450</v>
      </c>
      <c r="E9" s="36"/>
      <c r="F9" s="106" t="s">
        <v>8</v>
      </c>
      <c r="G9" s="108" t="s">
        <v>9</v>
      </c>
      <c r="H9" s="108" t="s">
        <v>10</v>
      </c>
      <c r="I9" s="106" t="s">
        <v>11</v>
      </c>
      <c r="J9" s="31"/>
      <c r="K9" s="31"/>
      <c r="L9" s="31"/>
      <c r="M9" s="35"/>
      <c r="N9" s="35"/>
    </row>
    <row r="10" spans="1:14" ht="15.75" customHeight="1" x14ac:dyDescent="0.25">
      <c r="A10" s="107"/>
      <c r="B10" s="5"/>
      <c r="C10" s="6"/>
      <c r="D10" s="6"/>
      <c r="E10" s="36"/>
      <c r="F10" s="107"/>
      <c r="G10" s="107"/>
      <c r="H10" s="107"/>
      <c r="I10" s="107"/>
      <c r="J10" s="31"/>
      <c r="K10" s="31"/>
      <c r="L10" s="31"/>
      <c r="M10" s="35"/>
      <c r="N10" s="35"/>
    </row>
    <row r="11" spans="1:14" ht="19" customHeight="1" x14ac:dyDescent="0.25">
      <c r="A11" s="61" t="s">
        <v>12</v>
      </c>
      <c r="B11" s="79">
        <v>1.5</v>
      </c>
      <c r="C11" s="62" t="s">
        <v>201</v>
      </c>
      <c r="D11" s="74">
        <f>+'Calculo Anual'!F8</f>
        <v>204750</v>
      </c>
      <c r="E11" s="36"/>
      <c r="F11" s="85" t="s">
        <v>13</v>
      </c>
      <c r="G11" s="86">
        <v>-150000</v>
      </c>
      <c r="H11" s="87">
        <v>1</v>
      </c>
      <c r="I11" s="7">
        <f t="shared" ref="I11:I28" si="0">+G11*H11</f>
        <v>-150000</v>
      </c>
      <c r="J11" s="31"/>
      <c r="K11" s="31"/>
      <c r="L11" s="31"/>
      <c r="M11" s="35"/>
      <c r="N11" s="35"/>
    </row>
    <row r="12" spans="1:14" ht="15.75" customHeight="1" x14ac:dyDescent="0.25">
      <c r="A12" s="4"/>
      <c r="B12" s="5"/>
      <c r="C12" s="6"/>
      <c r="D12" s="6"/>
      <c r="E12" s="36"/>
      <c r="F12" s="85" t="s">
        <v>14</v>
      </c>
      <c r="G12" s="86">
        <v>-2000</v>
      </c>
      <c r="H12" s="87">
        <v>100</v>
      </c>
      <c r="I12" s="7">
        <f t="shared" si="0"/>
        <v>-200000</v>
      </c>
      <c r="J12" s="31"/>
      <c r="K12" s="31"/>
      <c r="L12" s="31"/>
      <c r="M12" s="35"/>
      <c r="N12" s="35"/>
    </row>
    <row r="13" spans="1:14" ht="15.75" customHeight="1" x14ac:dyDescent="0.25">
      <c r="A13" s="109" t="s">
        <v>15</v>
      </c>
      <c r="B13" s="75" t="s">
        <v>4</v>
      </c>
      <c r="C13" s="80">
        <v>110</v>
      </c>
      <c r="D13" s="6"/>
      <c r="E13" s="36"/>
      <c r="F13" s="85" t="s">
        <v>16</v>
      </c>
      <c r="G13" s="86">
        <v>-2500</v>
      </c>
      <c r="H13" s="87">
        <v>25</v>
      </c>
      <c r="I13" s="7">
        <f t="shared" si="0"/>
        <v>-62500</v>
      </c>
      <c r="J13" s="31"/>
      <c r="K13" s="31"/>
      <c r="L13" s="31"/>
      <c r="M13" s="35"/>
      <c r="N13" s="35"/>
    </row>
    <row r="14" spans="1:14" ht="15.75" customHeight="1" x14ac:dyDescent="0.25">
      <c r="A14" s="110"/>
      <c r="B14" s="75" t="s">
        <v>17</v>
      </c>
      <c r="C14" s="80">
        <v>25</v>
      </c>
      <c r="D14" s="6"/>
      <c r="E14" s="36"/>
      <c r="F14" s="85" t="s">
        <v>18</v>
      </c>
      <c r="G14" s="86">
        <v>-300</v>
      </c>
      <c r="H14" s="87">
        <v>100</v>
      </c>
      <c r="I14" s="7">
        <f t="shared" si="0"/>
        <v>-30000</v>
      </c>
      <c r="J14" s="31"/>
      <c r="K14" s="31"/>
      <c r="L14" s="31"/>
      <c r="M14" s="35"/>
      <c r="N14" s="35"/>
    </row>
    <row r="15" spans="1:14" ht="15.75" customHeight="1" x14ac:dyDescent="0.25">
      <c r="A15" s="107"/>
      <c r="B15" s="78" t="s">
        <v>19</v>
      </c>
      <c r="C15" s="80">
        <v>12</v>
      </c>
      <c r="D15" s="6"/>
      <c r="E15" s="36"/>
      <c r="F15" s="85" t="s">
        <v>20</v>
      </c>
      <c r="G15" s="86">
        <v>-40000</v>
      </c>
      <c r="H15" s="87">
        <v>1</v>
      </c>
      <c r="I15" s="7">
        <f t="shared" si="0"/>
        <v>-40000</v>
      </c>
      <c r="J15" s="31"/>
      <c r="K15" s="31"/>
      <c r="L15" s="31"/>
      <c r="M15" s="35"/>
      <c r="N15" s="35"/>
    </row>
    <row r="16" spans="1:14" ht="15.75" customHeight="1" x14ac:dyDescent="0.25">
      <c r="A16" s="4"/>
      <c r="B16" s="8"/>
      <c r="C16" s="6"/>
      <c r="D16" s="6"/>
      <c r="E16" s="36"/>
      <c r="F16" s="85" t="s">
        <v>196</v>
      </c>
      <c r="G16" s="86">
        <v>-35000</v>
      </c>
      <c r="H16" s="87">
        <v>3</v>
      </c>
      <c r="I16" s="7">
        <f t="shared" si="0"/>
        <v>-105000</v>
      </c>
      <c r="J16" s="31"/>
      <c r="K16" s="31"/>
      <c r="L16" s="31"/>
      <c r="M16" s="35"/>
      <c r="N16" s="35"/>
    </row>
    <row r="17" spans="1:14" ht="15.75" customHeight="1" x14ac:dyDescent="0.25">
      <c r="A17" s="111" t="s">
        <v>21</v>
      </c>
      <c r="B17" s="81" t="s">
        <v>22</v>
      </c>
      <c r="C17" s="82">
        <v>-20000</v>
      </c>
      <c r="D17" s="6"/>
      <c r="E17" s="36"/>
      <c r="F17" s="85" t="s">
        <v>23</v>
      </c>
      <c r="G17" s="86">
        <v>-25000</v>
      </c>
      <c r="H17" s="87">
        <v>1</v>
      </c>
      <c r="I17" s="7">
        <f t="shared" si="0"/>
        <v>-25000</v>
      </c>
      <c r="J17" s="31"/>
      <c r="K17" s="31"/>
      <c r="L17" s="31"/>
      <c r="M17" s="35"/>
      <c r="N17" s="35"/>
    </row>
    <row r="18" spans="1:14" ht="15.75" customHeight="1" x14ac:dyDescent="0.25">
      <c r="A18" s="110"/>
      <c r="B18" s="81" t="s">
        <v>24</v>
      </c>
      <c r="C18" s="82">
        <v>-10000</v>
      </c>
      <c r="D18" s="6"/>
      <c r="E18" s="36"/>
      <c r="F18" s="85" t="s">
        <v>25</v>
      </c>
      <c r="G18" s="86">
        <v>-6000</v>
      </c>
      <c r="H18" s="87">
        <v>4</v>
      </c>
      <c r="I18" s="7">
        <f t="shared" si="0"/>
        <v>-24000</v>
      </c>
      <c r="J18" s="31"/>
      <c r="K18" s="31"/>
      <c r="L18" s="31"/>
      <c r="M18" s="35"/>
      <c r="N18" s="35"/>
    </row>
    <row r="19" spans="1:14" ht="15.75" customHeight="1" x14ac:dyDescent="0.25">
      <c r="A19" s="110"/>
      <c r="B19" s="81" t="s">
        <v>26</v>
      </c>
      <c r="C19" s="82">
        <v>-3000</v>
      </c>
      <c r="D19" s="6"/>
      <c r="E19" s="36"/>
      <c r="F19" s="85" t="s">
        <v>197</v>
      </c>
      <c r="G19" s="86">
        <v>-10000</v>
      </c>
      <c r="H19" s="87">
        <v>1</v>
      </c>
      <c r="I19" s="7">
        <f t="shared" si="0"/>
        <v>-10000</v>
      </c>
      <c r="J19" s="31"/>
      <c r="K19" s="31"/>
      <c r="L19" s="31"/>
      <c r="M19" s="35"/>
      <c r="N19" s="35"/>
    </row>
    <row r="20" spans="1:14" ht="15.75" customHeight="1" x14ac:dyDescent="0.25">
      <c r="A20" s="110"/>
      <c r="B20" s="81" t="s">
        <v>28</v>
      </c>
      <c r="C20" s="82">
        <v>-999</v>
      </c>
      <c r="D20" s="42"/>
      <c r="E20" s="36"/>
      <c r="F20" s="85" t="s">
        <v>198</v>
      </c>
      <c r="G20" s="86">
        <v>-50000</v>
      </c>
      <c r="H20" s="87">
        <v>1</v>
      </c>
      <c r="I20" s="7">
        <f t="shared" si="0"/>
        <v>-50000</v>
      </c>
      <c r="J20" s="31"/>
      <c r="K20" s="31"/>
      <c r="L20" s="31"/>
      <c r="M20" s="35"/>
      <c r="N20" s="35"/>
    </row>
    <row r="21" spans="1:14" ht="15.75" customHeight="1" x14ac:dyDescent="0.25">
      <c r="A21" s="110"/>
      <c r="B21" s="81" t="s">
        <v>29</v>
      </c>
      <c r="C21" s="82">
        <v>-60000</v>
      </c>
      <c r="D21" s="5"/>
      <c r="E21" s="36"/>
      <c r="F21" s="85" t="s">
        <v>199</v>
      </c>
      <c r="G21" s="86">
        <v>-25000</v>
      </c>
      <c r="H21" s="87">
        <v>1</v>
      </c>
      <c r="I21" s="7">
        <f t="shared" si="0"/>
        <v>-25000</v>
      </c>
      <c r="J21" s="31"/>
      <c r="K21" s="31"/>
      <c r="L21" s="31"/>
      <c r="M21" s="35"/>
      <c r="N21" s="35"/>
    </row>
    <row r="22" spans="1:14" ht="15.75" customHeight="1" x14ac:dyDescent="0.25">
      <c r="A22" s="110"/>
      <c r="B22" s="81" t="s">
        <v>30</v>
      </c>
      <c r="C22" s="82">
        <v>-2500</v>
      </c>
      <c r="D22" s="6"/>
      <c r="E22" s="36"/>
      <c r="F22" s="85" t="s">
        <v>200</v>
      </c>
      <c r="G22" s="86">
        <v>-100000</v>
      </c>
      <c r="H22" s="87">
        <v>1</v>
      </c>
      <c r="I22" s="7">
        <f t="shared" si="0"/>
        <v>-100000</v>
      </c>
      <c r="J22" s="31"/>
      <c r="K22" s="31"/>
      <c r="L22" s="31"/>
      <c r="M22" s="35"/>
      <c r="N22" s="35"/>
    </row>
    <row r="23" spans="1:14" ht="15.75" customHeight="1" x14ac:dyDescent="0.25">
      <c r="A23" s="107"/>
      <c r="B23" s="81" t="s">
        <v>31</v>
      </c>
      <c r="C23" s="82">
        <v>-8000</v>
      </c>
      <c r="D23" s="6"/>
      <c r="E23" s="36"/>
      <c r="F23" s="85" t="s">
        <v>205</v>
      </c>
      <c r="G23" s="86">
        <v>-30000</v>
      </c>
      <c r="H23" s="87">
        <v>1</v>
      </c>
      <c r="I23" s="7">
        <f t="shared" si="0"/>
        <v>-30000</v>
      </c>
      <c r="J23" s="31"/>
      <c r="K23" s="31"/>
      <c r="L23" s="31"/>
      <c r="M23" s="35"/>
      <c r="N23" s="35"/>
    </row>
    <row r="24" spans="1:14" ht="15.75" customHeight="1" x14ac:dyDescent="0.25">
      <c r="A24" s="4"/>
      <c r="B24" s="8"/>
      <c r="C24" s="43"/>
      <c r="D24" s="6"/>
      <c r="E24" s="36"/>
      <c r="F24" s="88" t="s">
        <v>206</v>
      </c>
      <c r="G24" s="86"/>
      <c r="H24" s="87"/>
      <c r="I24" s="7">
        <f t="shared" si="0"/>
        <v>0</v>
      </c>
      <c r="J24" s="31"/>
      <c r="K24" s="31"/>
      <c r="L24" s="31"/>
      <c r="M24" s="35"/>
      <c r="N24" s="35"/>
    </row>
    <row r="25" spans="1:14" ht="15.75" customHeight="1" x14ac:dyDescent="0.25">
      <c r="A25" s="112" t="s">
        <v>202</v>
      </c>
      <c r="B25" s="83" t="s">
        <v>32</v>
      </c>
      <c r="C25" s="82">
        <v>0</v>
      </c>
      <c r="D25" s="6"/>
      <c r="E25" s="36"/>
      <c r="F25" s="85" t="s">
        <v>27</v>
      </c>
      <c r="G25" s="86"/>
      <c r="H25" s="87"/>
      <c r="I25" s="7">
        <f t="shared" si="0"/>
        <v>0</v>
      </c>
      <c r="J25" s="31"/>
      <c r="K25" s="31"/>
      <c r="L25" s="31"/>
      <c r="M25" s="35"/>
      <c r="N25" s="35"/>
    </row>
    <row r="26" spans="1:14" ht="15.75" customHeight="1" x14ac:dyDescent="0.25">
      <c r="A26" s="110"/>
      <c r="B26" s="83" t="s">
        <v>33</v>
      </c>
      <c r="C26" s="84">
        <v>0</v>
      </c>
      <c r="D26" s="6"/>
      <c r="E26" s="36"/>
      <c r="F26" s="85" t="s">
        <v>27</v>
      </c>
      <c r="G26" s="86"/>
      <c r="H26" s="87"/>
      <c r="I26" s="7">
        <f t="shared" si="0"/>
        <v>0</v>
      </c>
      <c r="J26" s="31"/>
      <c r="K26" s="31"/>
      <c r="L26" s="31"/>
      <c r="M26" s="35"/>
      <c r="N26" s="35"/>
    </row>
    <row r="27" spans="1:14" ht="15.75" customHeight="1" x14ac:dyDescent="0.25">
      <c r="A27" s="107"/>
      <c r="B27" s="83" t="s">
        <v>34</v>
      </c>
      <c r="C27" s="82">
        <v>-10000</v>
      </c>
      <c r="D27" s="6"/>
      <c r="E27" s="36"/>
      <c r="F27" s="85" t="s">
        <v>27</v>
      </c>
      <c r="G27" s="86"/>
      <c r="H27" s="87"/>
      <c r="I27" s="7">
        <f t="shared" si="0"/>
        <v>0</v>
      </c>
      <c r="J27" s="31"/>
      <c r="K27" s="31"/>
      <c r="L27" s="31"/>
      <c r="M27" s="35"/>
      <c r="N27" s="35"/>
    </row>
    <row r="28" spans="1:14" ht="15.75" customHeight="1" x14ac:dyDescent="0.25">
      <c r="A28" s="4"/>
      <c r="B28" s="1"/>
      <c r="C28" s="4"/>
      <c r="D28" s="4"/>
      <c r="E28" s="36"/>
      <c r="F28" s="85" t="s">
        <v>27</v>
      </c>
      <c r="G28" s="86"/>
      <c r="H28" s="87"/>
      <c r="I28" s="7">
        <f t="shared" si="0"/>
        <v>0</v>
      </c>
      <c r="J28" s="31"/>
      <c r="K28" s="31"/>
      <c r="L28" s="31"/>
      <c r="M28" s="35"/>
      <c r="N28" s="35"/>
    </row>
    <row r="29" spans="1:14" ht="19" customHeight="1" x14ac:dyDescent="0.25">
      <c r="A29" s="4"/>
      <c r="B29" s="1"/>
      <c r="C29" s="65" t="s">
        <v>203</v>
      </c>
      <c r="D29" s="66">
        <f>-'Calculo Anual'!F14+'Calculo Anual'!F27+'Calculo Anual'!F33</f>
        <v>-195649</v>
      </c>
      <c r="E29" s="36"/>
      <c r="F29" s="31"/>
      <c r="G29" s="31"/>
      <c r="H29" s="31"/>
      <c r="I29" s="31"/>
      <c r="J29" s="31"/>
      <c r="K29" s="31"/>
      <c r="L29" s="31"/>
      <c r="M29" s="35"/>
      <c r="N29" s="35"/>
    </row>
    <row r="30" spans="1:14" ht="27" customHeight="1" x14ac:dyDescent="0.3">
      <c r="A30" s="4"/>
      <c r="B30" s="1"/>
      <c r="C30" s="4"/>
      <c r="D30" s="72" t="str">
        <f>IF(ABS(D11)&gt;ABS(D29)," ","MAL NEGOCIO")</f>
        <v xml:space="preserve"> </v>
      </c>
      <c r="E30" s="36"/>
      <c r="F30" s="31"/>
      <c r="G30" s="31"/>
      <c r="H30" s="31"/>
      <c r="I30" s="31"/>
      <c r="J30" s="31"/>
      <c r="K30" s="31"/>
      <c r="L30" s="31"/>
      <c r="M30" s="35"/>
      <c r="N30" s="35"/>
    </row>
    <row r="31" spans="1:14" ht="25" customHeight="1" x14ac:dyDescent="0.35">
      <c r="A31" s="4"/>
      <c r="B31" s="9" t="s">
        <v>207</v>
      </c>
      <c r="C31" s="68">
        <f>+'Calculo Anual'!G174</f>
        <v>-195649</v>
      </c>
      <c r="D31" s="4"/>
      <c r="E31" s="36"/>
      <c r="F31" s="31"/>
      <c r="G31" s="31"/>
      <c r="H31" s="37" t="s">
        <v>35</v>
      </c>
      <c r="I31" s="64">
        <f>SUM(I11:I28)</f>
        <v>-851500</v>
      </c>
      <c r="J31" s="31"/>
      <c r="K31" s="31"/>
      <c r="L31" s="31"/>
      <c r="M31" s="35"/>
      <c r="N31" s="35"/>
    </row>
    <row r="32" spans="1:14" ht="15.75" customHeight="1" thickBot="1" x14ac:dyDescent="0.25">
      <c r="A32" s="11"/>
      <c r="B32" s="12"/>
      <c r="C32" s="11"/>
      <c r="D32" s="11"/>
      <c r="E32" s="38"/>
      <c r="F32" s="39"/>
      <c r="G32" s="39"/>
      <c r="H32" s="39"/>
      <c r="I32" s="39"/>
      <c r="J32" s="39"/>
      <c r="K32" s="31"/>
      <c r="L32" s="31"/>
      <c r="M32" s="35"/>
      <c r="N32" s="35"/>
    </row>
    <row r="33" spans="2:17" ht="15.75" customHeight="1" x14ac:dyDescent="0.2">
      <c r="B33" s="1"/>
      <c r="K33" s="35"/>
      <c r="L33" s="35"/>
      <c r="M33" s="35"/>
      <c r="N33" s="35"/>
    </row>
    <row r="34" spans="2:17" ht="15.75" customHeight="1" thickBot="1" x14ac:dyDescent="0.25">
      <c r="B34" s="1"/>
    </row>
    <row r="35" spans="2:17" ht="24" customHeight="1" x14ac:dyDescent="0.35">
      <c r="B35" s="1"/>
      <c r="C35" s="45"/>
      <c r="E35" s="59" t="s">
        <v>36</v>
      </c>
      <c r="F35" s="33"/>
      <c r="G35" s="33"/>
      <c r="H35" s="33"/>
      <c r="I35" s="33"/>
      <c r="J35" s="54"/>
      <c r="K35" s="46"/>
    </row>
    <row r="36" spans="2:17" ht="33" customHeight="1" thickBot="1" x14ac:dyDescent="0.4">
      <c r="B36" s="1"/>
      <c r="C36" s="40"/>
      <c r="E36" s="102">
        <f>+C31+I31</f>
        <v>-1047149</v>
      </c>
      <c r="F36" s="103"/>
      <c r="G36" s="58" t="s">
        <v>194</v>
      </c>
      <c r="H36" s="39"/>
      <c r="I36" s="39"/>
      <c r="J36" s="60"/>
      <c r="K36" s="48"/>
    </row>
    <row r="37" spans="2:17" ht="15.75" customHeight="1" x14ac:dyDescent="0.2">
      <c r="B37" s="1"/>
      <c r="C37" s="45"/>
      <c r="D37" s="31"/>
      <c r="E37" s="31"/>
      <c r="F37" s="31"/>
      <c r="G37" s="31"/>
      <c r="H37" s="31"/>
      <c r="I37" s="31"/>
      <c r="J37" s="40"/>
      <c r="K37" s="40"/>
    </row>
    <row r="38" spans="2:17" ht="8" customHeight="1" x14ac:dyDescent="0.2">
      <c r="B38" s="1"/>
    </row>
    <row r="39" spans="2:17" ht="29" customHeight="1" x14ac:dyDescent="0.25">
      <c r="B39" s="45"/>
      <c r="C39" s="46"/>
      <c r="D39" s="46"/>
      <c r="E39" s="40"/>
      <c r="F39" s="46"/>
      <c r="G39" s="50" t="s">
        <v>195</v>
      </c>
      <c r="H39" s="46"/>
      <c r="I39" s="46"/>
      <c r="L39" s="46"/>
      <c r="M39" s="46"/>
      <c r="N39" s="44"/>
      <c r="O39" s="44"/>
      <c r="P39" s="44"/>
      <c r="Q39" s="44"/>
    </row>
    <row r="40" spans="2:17" ht="20" customHeight="1" x14ac:dyDescent="0.25">
      <c r="B40" s="45"/>
      <c r="C40" s="47"/>
      <c r="D40" s="48"/>
      <c r="E40" s="51" t="s">
        <v>189</v>
      </c>
      <c r="F40" s="52" t="s">
        <v>190</v>
      </c>
      <c r="G40" s="51" t="s">
        <v>191</v>
      </c>
      <c r="H40" s="52" t="s">
        <v>192</v>
      </c>
      <c r="I40" s="51" t="s">
        <v>193</v>
      </c>
      <c r="L40" s="47"/>
      <c r="M40" s="48"/>
      <c r="N40" s="49"/>
      <c r="O40" s="29"/>
      <c r="P40" s="29"/>
      <c r="Q40" s="29"/>
    </row>
    <row r="41" spans="2:17" ht="24" customHeight="1" x14ac:dyDescent="0.2">
      <c r="B41" s="45"/>
      <c r="C41" s="40"/>
      <c r="D41" s="40"/>
      <c r="E41" s="53"/>
      <c r="F41" s="53"/>
      <c r="G41" s="53"/>
      <c r="H41" s="53"/>
      <c r="I41" s="53"/>
      <c r="L41" s="40"/>
      <c r="M41" s="40"/>
      <c r="N41" s="40"/>
    </row>
    <row r="42" spans="2:17" ht="21" customHeight="1" x14ac:dyDescent="0.2">
      <c r="B42" s="1"/>
      <c r="E42" s="55">
        <f>SUM('Calculo Anual'!F41:Q41)</f>
        <v>177466.73301320928</v>
      </c>
      <c r="F42" s="55">
        <f>SUM('Calculo Anual'!R41:AC41)</f>
        <v>424974.2545437215</v>
      </c>
      <c r="G42" s="55">
        <f>SUM('Calculo Anual'!AD41:AO41)</f>
        <v>720898.7448590087</v>
      </c>
      <c r="H42" s="55">
        <f>SUM('Calculo Anual'!AP41:BA41)</f>
        <v>1074711.4428604597</v>
      </c>
      <c r="I42" s="55">
        <f>SUM('Calculo Anual'!BB41:BM41)</f>
        <v>1497736.3338848252</v>
      </c>
    </row>
    <row r="43" spans="2:17" ht="22" customHeight="1" x14ac:dyDescent="0.2">
      <c r="B43" s="1"/>
      <c r="E43" s="57" t="s">
        <v>204</v>
      </c>
      <c r="F43" s="57" t="s">
        <v>204</v>
      </c>
      <c r="G43" s="57" t="s">
        <v>204</v>
      </c>
      <c r="H43" s="57" t="s">
        <v>204</v>
      </c>
      <c r="I43" s="57" t="s">
        <v>204</v>
      </c>
      <c r="J43" s="30"/>
      <c r="K43" s="30"/>
    </row>
    <row r="44" spans="2:17" ht="23" customHeight="1" x14ac:dyDescent="0.2">
      <c r="B44" s="1"/>
      <c r="E44" s="56">
        <f>+E42</f>
        <v>177466.73301320928</v>
      </c>
      <c r="F44" s="56">
        <f>+F42+E44</f>
        <v>602440.98755693075</v>
      </c>
      <c r="G44" s="56">
        <f>+G42+F44</f>
        <v>1323339.7324159394</v>
      </c>
      <c r="H44" s="56">
        <f>+H42+G44</f>
        <v>2398051.1752763991</v>
      </c>
      <c r="I44" s="56">
        <f>+I42+H44</f>
        <v>3895787.5091612246</v>
      </c>
    </row>
    <row r="45" spans="2:17" ht="15.75" customHeight="1" x14ac:dyDescent="0.2"/>
    <row r="46" spans="2:17" ht="15.75" customHeight="1" x14ac:dyDescent="0.2">
      <c r="N46" s="29"/>
      <c r="O46" s="1"/>
    </row>
    <row r="47" spans="2:17" ht="15.75" customHeight="1" x14ac:dyDescent="0.2">
      <c r="B47" s="1"/>
      <c r="C47" s="30"/>
      <c r="D47" s="30"/>
      <c r="L47" s="30"/>
      <c r="M47" s="30"/>
    </row>
    <row r="48" spans="2:17" ht="15.75" customHeight="1" x14ac:dyDescent="0.2">
      <c r="B48" s="1"/>
    </row>
    <row r="49" spans="2:9" ht="15.75" customHeight="1" x14ac:dyDescent="0.2">
      <c r="B49" s="1"/>
      <c r="E49" s="30"/>
      <c r="F49" s="30"/>
      <c r="G49" s="30"/>
      <c r="H49" s="30"/>
      <c r="I49" s="30"/>
    </row>
    <row r="50" spans="2:9" ht="15.75" customHeight="1" x14ac:dyDescent="0.2">
      <c r="B50" s="1"/>
    </row>
    <row r="51" spans="2:9" ht="15.75" customHeight="1" x14ac:dyDescent="0.2">
      <c r="B51" s="1"/>
    </row>
    <row r="52" spans="2:9" ht="15.75" customHeight="1" x14ac:dyDescent="0.2">
      <c r="B52" s="1"/>
    </row>
    <row r="53" spans="2:9" ht="15.75" customHeight="1" x14ac:dyDescent="0.2">
      <c r="B53" s="1"/>
    </row>
    <row r="54" spans="2:9" ht="15.75" customHeight="1" x14ac:dyDescent="0.2">
      <c r="B54" s="1"/>
    </row>
    <row r="55" spans="2:9" ht="15.75" customHeight="1" x14ac:dyDescent="0.2">
      <c r="B55" s="1"/>
    </row>
    <row r="56" spans="2:9" ht="15.75" customHeight="1" x14ac:dyDescent="0.2">
      <c r="B56" s="1"/>
    </row>
    <row r="57" spans="2:9" ht="15.75" customHeight="1" x14ac:dyDescent="0.2">
      <c r="B57" s="1"/>
    </row>
    <row r="58" spans="2:9" ht="15.75" customHeight="1" x14ac:dyDescent="0.2">
      <c r="B58" s="1"/>
    </row>
    <row r="59" spans="2:9" ht="15.75" customHeight="1" x14ac:dyDescent="0.2">
      <c r="B59" s="1"/>
    </row>
    <row r="60" spans="2:9" ht="15.75" customHeight="1" x14ac:dyDescent="0.2">
      <c r="B60" s="1"/>
    </row>
    <row r="61" spans="2:9" ht="15.75" customHeight="1" x14ac:dyDescent="0.2">
      <c r="B61" s="1"/>
    </row>
    <row r="62" spans="2:9" ht="15.75" customHeight="1" x14ac:dyDescent="0.2">
      <c r="B62" s="1"/>
    </row>
    <row r="63" spans="2:9" ht="15.75" customHeight="1" x14ac:dyDescent="0.2">
      <c r="B63" s="1"/>
    </row>
    <row r="64" spans="2:9" ht="15.75" customHeight="1" x14ac:dyDescent="0.2">
      <c r="B64" s="1"/>
    </row>
    <row r="65" spans="2:2" ht="15.75" customHeight="1" x14ac:dyDescent="0.2">
      <c r="B65" s="1"/>
    </row>
    <row r="66" spans="2:2" ht="15.75" customHeight="1" x14ac:dyDescent="0.2">
      <c r="B66" s="1"/>
    </row>
    <row r="67" spans="2:2" ht="15.75" customHeight="1" x14ac:dyDescent="0.2">
      <c r="B67" s="1"/>
    </row>
    <row r="68" spans="2:2" ht="15.75" customHeight="1" x14ac:dyDescent="0.2">
      <c r="B68" s="1"/>
    </row>
    <row r="69" spans="2:2" ht="15.75" customHeight="1" x14ac:dyDescent="0.2">
      <c r="B69" s="1"/>
    </row>
    <row r="70" spans="2:2" ht="15.75" customHeight="1" x14ac:dyDescent="0.2">
      <c r="B70" s="1"/>
    </row>
    <row r="71" spans="2:2" ht="15.75" customHeight="1" x14ac:dyDescent="0.2">
      <c r="B71" s="1"/>
    </row>
    <row r="72" spans="2:2" ht="15.75" customHeight="1" x14ac:dyDescent="0.2">
      <c r="B72" s="1"/>
    </row>
    <row r="73" spans="2:2" ht="15.75" customHeight="1" x14ac:dyDescent="0.2">
      <c r="B73" s="1"/>
    </row>
    <row r="74" spans="2:2" ht="15.75" customHeight="1" x14ac:dyDescent="0.2">
      <c r="B74" s="1"/>
    </row>
    <row r="75" spans="2:2" ht="15.75" customHeight="1" x14ac:dyDescent="0.2">
      <c r="B75" s="1"/>
    </row>
    <row r="76" spans="2:2" ht="15.75" customHeight="1" x14ac:dyDescent="0.2">
      <c r="B76" s="1"/>
    </row>
    <row r="77" spans="2:2" ht="15.75" customHeight="1" x14ac:dyDescent="0.2">
      <c r="B77" s="1"/>
    </row>
    <row r="78" spans="2:2" ht="15.75" customHeight="1" x14ac:dyDescent="0.2">
      <c r="B78" s="1"/>
    </row>
    <row r="79" spans="2:2" ht="15.75" customHeight="1" x14ac:dyDescent="0.2">
      <c r="B79" s="1"/>
    </row>
    <row r="80" spans="2:2" ht="15.75" customHeight="1" x14ac:dyDescent="0.2">
      <c r="B80" s="1"/>
    </row>
    <row r="81" spans="2:2" ht="15.75" customHeight="1" x14ac:dyDescent="0.2">
      <c r="B81" s="1"/>
    </row>
    <row r="82" spans="2:2" ht="15.75" customHeight="1" x14ac:dyDescent="0.2">
      <c r="B82" s="1"/>
    </row>
    <row r="83" spans="2:2" ht="15.75" customHeight="1" x14ac:dyDescent="0.2">
      <c r="B83" s="1"/>
    </row>
    <row r="84" spans="2:2" ht="15.75" customHeight="1" x14ac:dyDescent="0.2">
      <c r="B84" s="1"/>
    </row>
    <row r="85" spans="2:2" ht="15.75" customHeight="1" x14ac:dyDescent="0.2">
      <c r="B85" s="1"/>
    </row>
    <row r="86" spans="2:2" ht="15.75" customHeight="1" x14ac:dyDescent="0.2">
      <c r="B86" s="1"/>
    </row>
    <row r="87" spans="2:2" ht="15.75" customHeight="1" x14ac:dyDescent="0.2">
      <c r="B87" s="1"/>
    </row>
    <row r="88" spans="2:2" ht="15.75" customHeight="1" x14ac:dyDescent="0.2">
      <c r="B88" s="1"/>
    </row>
    <row r="89" spans="2:2" ht="15.75" customHeight="1" x14ac:dyDescent="0.2">
      <c r="B89" s="1"/>
    </row>
    <row r="90" spans="2:2" ht="15.75" customHeight="1" x14ac:dyDescent="0.2">
      <c r="B90" s="1"/>
    </row>
    <row r="91" spans="2:2" ht="15.75" customHeight="1" x14ac:dyDescent="0.2">
      <c r="B91" s="1"/>
    </row>
    <row r="92" spans="2:2" ht="15.75" customHeight="1" x14ac:dyDescent="0.2">
      <c r="B92" s="1"/>
    </row>
    <row r="93" spans="2:2" ht="15.75" customHeight="1" x14ac:dyDescent="0.2">
      <c r="B93" s="1"/>
    </row>
    <row r="94" spans="2:2" ht="15.75" customHeight="1" x14ac:dyDescent="0.2">
      <c r="B94" s="1"/>
    </row>
    <row r="95" spans="2:2" ht="15.75" customHeight="1" x14ac:dyDescent="0.2">
      <c r="B95" s="1"/>
    </row>
    <row r="96" spans="2:2" ht="15.75" customHeight="1" x14ac:dyDescent="0.2">
      <c r="B96" s="1"/>
    </row>
    <row r="97" spans="2:2" ht="15.75" customHeight="1" x14ac:dyDescent="0.2">
      <c r="B97" s="1"/>
    </row>
    <row r="98" spans="2:2" ht="15.75" customHeight="1" x14ac:dyDescent="0.2">
      <c r="B98" s="1"/>
    </row>
    <row r="99" spans="2:2" ht="15.75" customHeight="1" x14ac:dyDescent="0.2">
      <c r="B99" s="1"/>
    </row>
    <row r="100" spans="2:2" ht="15.75" customHeight="1" x14ac:dyDescent="0.2">
      <c r="B100" s="1"/>
    </row>
    <row r="101" spans="2:2" ht="15.75" customHeight="1" x14ac:dyDescent="0.2">
      <c r="B101" s="1"/>
    </row>
    <row r="102" spans="2:2" ht="15.75" customHeight="1" x14ac:dyDescent="0.2">
      <c r="B102" s="1"/>
    </row>
    <row r="103" spans="2:2" ht="15.75" customHeight="1" x14ac:dyDescent="0.2">
      <c r="B103" s="1"/>
    </row>
    <row r="104" spans="2:2" ht="15.75" customHeight="1" x14ac:dyDescent="0.2">
      <c r="B104" s="1"/>
    </row>
    <row r="105" spans="2:2" ht="15.75" customHeight="1" x14ac:dyDescent="0.2">
      <c r="B105" s="1"/>
    </row>
    <row r="106" spans="2:2" ht="15.75" customHeight="1" x14ac:dyDescent="0.2">
      <c r="B106" s="1"/>
    </row>
    <row r="107" spans="2:2" ht="15.75" customHeight="1" x14ac:dyDescent="0.2">
      <c r="B107" s="1"/>
    </row>
    <row r="108" spans="2:2" ht="15.75" customHeight="1" x14ac:dyDescent="0.2">
      <c r="B108" s="1"/>
    </row>
    <row r="109" spans="2:2" ht="15.75" customHeight="1" x14ac:dyDescent="0.2">
      <c r="B109" s="1"/>
    </row>
    <row r="110" spans="2:2" ht="15.75" customHeight="1" x14ac:dyDescent="0.2">
      <c r="B110" s="1"/>
    </row>
    <row r="111" spans="2:2" ht="15.75" customHeight="1" x14ac:dyDescent="0.2">
      <c r="B111" s="1"/>
    </row>
    <row r="112" spans="2:2" ht="15.75" customHeight="1" x14ac:dyDescent="0.2">
      <c r="B112" s="1"/>
    </row>
    <row r="113" spans="2:2" ht="15.75" customHeight="1" x14ac:dyDescent="0.2">
      <c r="B113" s="1"/>
    </row>
    <row r="114" spans="2:2" ht="15.75" customHeight="1" x14ac:dyDescent="0.2">
      <c r="B114" s="1"/>
    </row>
    <row r="115" spans="2:2" ht="15.75" customHeight="1" x14ac:dyDescent="0.2">
      <c r="B115" s="1"/>
    </row>
    <row r="116" spans="2:2" ht="15.75" customHeight="1" x14ac:dyDescent="0.2">
      <c r="B116" s="1"/>
    </row>
    <row r="117" spans="2:2" ht="15.75" customHeight="1" x14ac:dyDescent="0.2">
      <c r="B117" s="1"/>
    </row>
    <row r="118" spans="2:2" ht="15.75" customHeight="1" x14ac:dyDescent="0.2">
      <c r="B118" s="1"/>
    </row>
    <row r="119" spans="2:2" ht="15.75" customHeight="1" x14ac:dyDescent="0.2">
      <c r="B119" s="1"/>
    </row>
    <row r="120" spans="2:2" ht="15.75" customHeight="1" x14ac:dyDescent="0.2">
      <c r="B120" s="1"/>
    </row>
    <row r="121" spans="2:2" ht="15.75" customHeight="1" x14ac:dyDescent="0.2">
      <c r="B121" s="1"/>
    </row>
    <row r="122" spans="2:2" ht="15.75" customHeight="1" x14ac:dyDescent="0.2">
      <c r="B122" s="1"/>
    </row>
    <row r="123" spans="2:2" ht="15.75" customHeight="1" x14ac:dyDescent="0.2">
      <c r="B123" s="1"/>
    </row>
    <row r="124" spans="2:2" ht="15.75" customHeight="1" x14ac:dyDescent="0.2">
      <c r="B124" s="1"/>
    </row>
    <row r="125" spans="2:2" ht="15.75" customHeight="1" x14ac:dyDescent="0.2">
      <c r="B125" s="1"/>
    </row>
    <row r="126" spans="2:2" ht="15.75" customHeight="1" x14ac:dyDescent="0.2">
      <c r="B126" s="1"/>
    </row>
    <row r="127" spans="2:2" ht="15.75" customHeight="1" x14ac:dyDescent="0.2">
      <c r="B127" s="1"/>
    </row>
    <row r="128" spans="2:2" ht="15.75" customHeight="1" x14ac:dyDescent="0.2">
      <c r="B128" s="1"/>
    </row>
    <row r="129" spans="2:2" ht="15.75" customHeight="1" x14ac:dyDescent="0.2">
      <c r="B129" s="1"/>
    </row>
    <row r="130" spans="2:2" ht="15.75" customHeight="1" x14ac:dyDescent="0.2">
      <c r="B130" s="1"/>
    </row>
    <row r="131" spans="2:2" ht="15.75" customHeight="1" x14ac:dyDescent="0.2">
      <c r="B131" s="1"/>
    </row>
    <row r="132" spans="2:2" ht="15.75" customHeight="1" x14ac:dyDescent="0.2">
      <c r="B132" s="1"/>
    </row>
    <row r="133" spans="2:2" ht="15.75" customHeight="1" x14ac:dyDescent="0.2">
      <c r="B133" s="1"/>
    </row>
    <row r="134" spans="2:2" ht="15.75" customHeight="1" x14ac:dyDescent="0.2">
      <c r="B134" s="1"/>
    </row>
    <row r="135" spans="2:2" ht="15.75" customHeight="1" x14ac:dyDescent="0.2">
      <c r="B135" s="1"/>
    </row>
    <row r="136" spans="2:2" ht="15.75" customHeight="1" x14ac:dyDescent="0.2">
      <c r="B136" s="1"/>
    </row>
    <row r="137" spans="2:2" ht="15.75" customHeight="1" x14ac:dyDescent="0.2">
      <c r="B137" s="1"/>
    </row>
    <row r="138" spans="2:2" ht="15.75" customHeight="1" x14ac:dyDescent="0.2">
      <c r="B138" s="1"/>
    </row>
    <row r="139" spans="2:2" ht="15.75" customHeight="1" x14ac:dyDescent="0.2">
      <c r="B139" s="1"/>
    </row>
    <row r="140" spans="2:2" ht="15.75" customHeight="1" x14ac:dyDescent="0.2">
      <c r="B140" s="1"/>
    </row>
    <row r="141" spans="2:2" ht="15.75" customHeight="1" x14ac:dyDescent="0.2">
      <c r="B141" s="1"/>
    </row>
    <row r="142" spans="2:2" ht="15.75" customHeight="1" x14ac:dyDescent="0.2">
      <c r="B142" s="1"/>
    </row>
    <row r="143" spans="2:2" ht="15.75" customHeight="1" x14ac:dyDescent="0.2">
      <c r="B143" s="1"/>
    </row>
    <row r="144" spans="2:2" ht="15.75" customHeight="1" x14ac:dyDescent="0.2">
      <c r="B144" s="1"/>
    </row>
    <row r="145" spans="2:2" ht="15.75" customHeight="1" x14ac:dyDescent="0.2">
      <c r="B145" s="1"/>
    </row>
    <row r="146" spans="2:2" ht="15.75" customHeight="1" x14ac:dyDescent="0.2">
      <c r="B146" s="1"/>
    </row>
    <row r="147" spans="2:2" ht="15.75" customHeight="1" x14ac:dyDescent="0.2">
      <c r="B147" s="1"/>
    </row>
    <row r="148" spans="2:2" ht="15.75" customHeight="1" x14ac:dyDescent="0.2">
      <c r="B148" s="1"/>
    </row>
    <row r="149" spans="2:2" ht="15.75" customHeight="1" x14ac:dyDescent="0.2">
      <c r="B149" s="1"/>
    </row>
    <row r="150" spans="2:2" ht="15.75" customHeight="1" x14ac:dyDescent="0.2">
      <c r="B150" s="1"/>
    </row>
    <row r="151" spans="2:2" ht="15.75" customHeight="1" x14ac:dyDescent="0.2">
      <c r="B151" s="1"/>
    </row>
    <row r="152" spans="2:2" ht="15.75" customHeight="1" x14ac:dyDescent="0.2">
      <c r="B152" s="1"/>
    </row>
    <row r="153" spans="2:2" ht="15.75" customHeight="1" x14ac:dyDescent="0.2">
      <c r="B153" s="1"/>
    </row>
    <row r="154" spans="2:2" ht="15.75" customHeight="1" x14ac:dyDescent="0.2">
      <c r="B154" s="1"/>
    </row>
    <row r="155" spans="2:2" ht="15.75" customHeight="1" x14ac:dyDescent="0.2">
      <c r="B155" s="1"/>
    </row>
    <row r="156" spans="2:2" ht="15.75" customHeight="1" x14ac:dyDescent="0.2">
      <c r="B156" s="1"/>
    </row>
    <row r="157" spans="2:2" ht="15.75" customHeight="1" x14ac:dyDescent="0.2">
      <c r="B157" s="1"/>
    </row>
    <row r="158" spans="2:2" ht="15.75" customHeight="1" x14ac:dyDescent="0.2">
      <c r="B158" s="1"/>
    </row>
    <row r="159" spans="2:2" ht="15.75" customHeight="1" x14ac:dyDescent="0.2">
      <c r="B159" s="1"/>
    </row>
    <row r="160" spans="2:2" ht="15.75" customHeight="1" x14ac:dyDescent="0.2">
      <c r="B160" s="1"/>
    </row>
    <row r="161" spans="2:2" ht="15.75" customHeight="1" x14ac:dyDescent="0.2">
      <c r="B161" s="1"/>
    </row>
    <row r="162" spans="2:2" ht="15.75" customHeight="1" x14ac:dyDescent="0.2">
      <c r="B162" s="1"/>
    </row>
    <row r="163" spans="2:2" ht="15.75" customHeight="1" x14ac:dyDescent="0.2">
      <c r="B163" s="1"/>
    </row>
    <row r="164" spans="2:2" ht="15.75" customHeight="1" x14ac:dyDescent="0.2">
      <c r="B164" s="1"/>
    </row>
    <row r="165" spans="2:2" ht="15.75" customHeight="1" x14ac:dyDescent="0.2">
      <c r="B165" s="1"/>
    </row>
    <row r="166" spans="2:2" ht="15.75" customHeight="1" x14ac:dyDescent="0.2">
      <c r="B166" s="1"/>
    </row>
    <row r="167" spans="2:2" ht="15.75" customHeight="1" x14ac:dyDescent="0.2">
      <c r="B167" s="1"/>
    </row>
    <row r="168" spans="2:2" ht="15.75" customHeight="1" x14ac:dyDescent="0.2">
      <c r="B168" s="1"/>
    </row>
    <row r="169" spans="2:2" ht="15.75" customHeight="1" x14ac:dyDescent="0.2">
      <c r="B169" s="1"/>
    </row>
    <row r="170" spans="2:2" ht="15.75" customHeight="1" x14ac:dyDescent="0.2">
      <c r="B170" s="1"/>
    </row>
    <row r="171" spans="2:2" ht="15.75" customHeight="1" x14ac:dyDescent="0.2">
      <c r="B171" s="1"/>
    </row>
    <row r="172" spans="2:2" ht="15.75" customHeight="1" x14ac:dyDescent="0.2">
      <c r="B172" s="1"/>
    </row>
    <row r="173" spans="2:2" ht="15.75" customHeight="1" x14ac:dyDescent="0.2">
      <c r="B173" s="1"/>
    </row>
    <row r="174" spans="2:2" ht="15.75" customHeight="1" x14ac:dyDescent="0.2">
      <c r="B174" s="1"/>
    </row>
    <row r="175" spans="2:2" ht="15.75" customHeight="1" x14ac:dyDescent="0.2">
      <c r="B175" s="1"/>
    </row>
    <row r="176" spans="2:2" ht="15.75" customHeight="1" x14ac:dyDescent="0.2">
      <c r="B176" s="1"/>
    </row>
    <row r="177" spans="2:2" ht="15.75" customHeight="1" x14ac:dyDescent="0.2">
      <c r="B177" s="1"/>
    </row>
    <row r="178" spans="2:2" ht="15.75" customHeight="1" x14ac:dyDescent="0.2">
      <c r="B178" s="1"/>
    </row>
    <row r="179" spans="2:2" ht="15.75" customHeight="1" x14ac:dyDescent="0.2">
      <c r="B179" s="1"/>
    </row>
    <row r="180" spans="2:2" ht="15.75" customHeight="1" x14ac:dyDescent="0.2">
      <c r="B180" s="1"/>
    </row>
    <row r="181" spans="2:2" ht="15.75" customHeight="1" x14ac:dyDescent="0.2">
      <c r="B181" s="1"/>
    </row>
    <row r="182" spans="2:2" ht="15.75" customHeight="1" x14ac:dyDescent="0.2">
      <c r="B182" s="1"/>
    </row>
    <row r="183" spans="2:2" ht="15.75" customHeight="1" x14ac:dyDescent="0.2">
      <c r="B183" s="1"/>
    </row>
    <row r="184" spans="2:2" ht="15.75" customHeight="1" x14ac:dyDescent="0.2">
      <c r="B184" s="1"/>
    </row>
    <row r="185" spans="2:2" ht="15.75" customHeight="1" x14ac:dyDescent="0.2">
      <c r="B185" s="1"/>
    </row>
    <row r="186" spans="2:2" ht="15.75" customHeight="1" x14ac:dyDescent="0.2">
      <c r="B186" s="1"/>
    </row>
    <row r="187" spans="2:2" ht="15.75" customHeight="1" x14ac:dyDescent="0.2">
      <c r="B187" s="1"/>
    </row>
    <row r="188" spans="2:2" ht="15.75" customHeight="1" x14ac:dyDescent="0.2">
      <c r="B188" s="1"/>
    </row>
    <row r="189" spans="2:2" ht="15.75" customHeight="1" x14ac:dyDescent="0.2">
      <c r="B189" s="1"/>
    </row>
    <row r="190" spans="2:2" ht="15.75" customHeight="1" x14ac:dyDescent="0.2">
      <c r="B190" s="1"/>
    </row>
    <row r="191" spans="2:2" ht="15.75" customHeight="1" x14ac:dyDescent="0.2">
      <c r="B191" s="1"/>
    </row>
    <row r="192" spans="2:2" ht="15.75" customHeight="1" x14ac:dyDescent="0.2">
      <c r="B192" s="1"/>
    </row>
    <row r="193" spans="2:2" ht="15.75" customHeight="1" x14ac:dyDescent="0.2">
      <c r="B193" s="1"/>
    </row>
    <row r="194" spans="2:2" ht="15.75" customHeight="1" x14ac:dyDescent="0.2">
      <c r="B194" s="1"/>
    </row>
    <row r="195" spans="2:2" ht="15.75" customHeight="1" x14ac:dyDescent="0.2">
      <c r="B195" s="1"/>
    </row>
    <row r="196" spans="2:2" ht="15.75" customHeight="1" x14ac:dyDescent="0.2">
      <c r="B196" s="1"/>
    </row>
    <row r="197" spans="2:2" ht="15.75" customHeight="1" x14ac:dyDescent="0.2">
      <c r="B197" s="1"/>
    </row>
    <row r="198" spans="2:2" ht="15.75" customHeight="1" x14ac:dyDescent="0.2">
      <c r="B198" s="1"/>
    </row>
    <row r="199" spans="2:2" ht="15.75" customHeight="1" x14ac:dyDescent="0.2">
      <c r="B199" s="1"/>
    </row>
    <row r="200" spans="2:2" ht="15.75" customHeight="1" x14ac:dyDescent="0.2">
      <c r="B200" s="1"/>
    </row>
    <row r="201" spans="2:2" ht="15.75" customHeight="1" x14ac:dyDescent="0.2">
      <c r="B201" s="1"/>
    </row>
    <row r="202" spans="2:2" ht="15.75" customHeight="1" x14ac:dyDescent="0.2">
      <c r="B202" s="1"/>
    </row>
    <row r="203" spans="2:2" ht="15.75" customHeight="1" x14ac:dyDescent="0.2">
      <c r="B203" s="1"/>
    </row>
    <row r="204" spans="2:2" ht="15.75" customHeight="1" x14ac:dyDescent="0.2">
      <c r="B204" s="1"/>
    </row>
    <row r="205" spans="2:2" ht="15.75" customHeight="1" x14ac:dyDescent="0.2">
      <c r="B205" s="1"/>
    </row>
    <row r="206" spans="2:2" ht="15.75" customHeight="1" x14ac:dyDescent="0.2">
      <c r="B206" s="1"/>
    </row>
    <row r="207" spans="2:2" ht="15.75" customHeight="1" x14ac:dyDescent="0.2">
      <c r="B207" s="1"/>
    </row>
    <row r="208" spans="2:2" ht="15.75" customHeight="1" x14ac:dyDescent="0.2">
      <c r="B208" s="1"/>
    </row>
    <row r="209" spans="2:2" ht="15.75" customHeight="1" x14ac:dyDescent="0.2">
      <c r="B209" s="1"/>
    </row>
    <row r="210" spans="2:2" ht="15.75" customHeight="1" x14ac:dyDescent="0.2">
      <c r="B210" s="1"/>
    </row>
    <row r="211" spans="2:2" ht="15.75" customHeight="1" x14ac:dyDescent="0.2">
      <c r="B211" s="1"/>
    </row>
    <row r="212" spans="2:2" ht="15.75" customHeight="1" x14ac:dyDescent="0.2">
      <c r="B212" s="1"/>
    </row>
    <row r="213" spans="2:2" ht="15.75" customHeight="1" x14ac:dyDescent="0.2">
      <c r="B213" s="1"/>
    </row>
    <row r="214" spans="2:2" ht="15.75" customHeight="1" x14ac:dyDescent="0.2">
      <c r="B214" s="1"/>
    </row>
    <row r="215" spans="2:2" ht="15.75" customHeight="1" x14ac:dyDescent="0.2">
      <c r="B215" s="1"/>
    </row>
    <row r="216" spans="2:2" ht="15.75" customHeight="1" x14ac:dyDescent="0.2">
      <c r="B216" s="1"/>
    </row>
    <row r="217" spans="2:2" ht="15.75" customHeight="1" x14ac:dyDescent="0.2">
      <c r="B217" s="1"/>
    </row>
    <row r="218" spans="2:2" ht="15.75" customHeight="1" x14ac:dyDescent="0.2">
      <c r="B218" s="1"/>
    </row>
    <row r="219" spans="2:2" ht="15.75" customHeight="1" x14ac:dyDescent="0.2">
      <c r="B219" s="1"/>
    </row>
    <row r="220" spans="2:2" ht="15.75" customHeight="1" x14ac:dyDescent="0.2">
      <c r="B220" s="1"/>
    </row>
    <row r="221" spans="2:2" ht="15.75" customHeight="1" x14ac:dyDescent="0.2">
      <c r="B221" s="1"/>
    </row>
    <row r="222" spans="2:2" ht="15.75" customHeight="1" x14ac:dyDescent="0.2">
      <c r="B222" s="1"/>
    </row>
    <row r="223" spans="2:2" ht="15.75" customHeight="1" x14ac:dyDescent="0.2">
      <c r="B223" s="1"/>
    </row>
    <row r="224" spans="2:2" ht="15.75" customHeight="1" x14ac:dyDescent="0.2">
      <c r="B224" s="1"/>
    </row>
    <row r="225" spans="2:2" ht="15.75" customHeight="1" x14ac:dyDescent="0.2">
      <c r="B225" s="1"/>
    </row>
    <row r="226" spans="2:2" ht="15.75" customHeight="1" x14ac:dyDescent="0.2">
      <c r="B226" s="1"/>
    </row>
    <row r="227" spans="2:2" ht="15.75" customHeight="1" x14ac:dyDescent="0.2">
      <c r="B227" s="1"/>
    </row>
    <row r="228" spans="2:2" ht="15.75" customHeight="1" x14ac:dyDescent="0.2">
      <c r="B228" s="1"/>
    </row>
    <row r="229" spans="2:2" ht="15.75" customHeight="1" x14ac:dyDescent="0.2">
      <c r="B229" s="1"/>
    </row>
    <row r="230" spans="2:2" ht="15.75" customHeight="1" x14ac:dyDescent="0.2">
      <c r="B230" s="1"/>
    </row>
    <row r="231" spans="2:2" ht="15.75" customHeight="1" x14ac:dyDescent="0.2">
      <c r="B231" s="1"/>
    </row>
    <row r="232" spans="2:2" ht="15.75" customHeight="1" x14ac:dyDescent="0.2">
      <c r="B232" s="1"/>
    </row>
    <row r="233" spans="2:2" ht="15.75" customHeight="1" x14ac:dyDescent="0.2">
      <c r="B233" s="1"/>
    </row>
    <row r="234" spans="2:2" ht="15.75" customHeight="1" x14ac:dyDescent="0.2">
      <c r="B234" s="1"/>
    </row>
    <row r="235" spans="2:2" ht="15.75" customHeight="1" x14ac:dyDescent="0.2">
      <c r="B235" s="1"/>
    </row>
    <row r="236" spans="2:2" ht="15.75" customHeight="1" x14ac:dyDescent="0.2">
      <c r="B236" s="1"/>
    </row>
    <row r="237" spans="2:2" ht="15.75" customHeight="1" x14ac:dyDescent="0.2">
      <c r="B237" s="1"/>
    </row>
    <row r="238" spans="2:2" ht="15.75" customHeight="1" x14ac:dyDescent="0.2">
      <c r="B238" s="1"/>
    </row>
    <row r="239" spans="2:2" ht="15.75" customHeight="1" x14ac:dyDescent="0.2">
      <c r="B239" s="1"/>
    </row>
    <row r="240" spans="2:2" ht="15.75" customHeight="1" x14ac:dyDescent="0.2">
      <c r="B240" s="1"/>
    </row>
    <row r="241" spans="2:2" ht="15.75" customHeight="1" x14ac:dyDescent="0.2">
      <c r="B241" s="1"/>
    </row>
    <row r="242" spans="2:2" ht="15.75" customHeight="1" x14ac:dyDescent="0.2">
      <c r="B242" s="1"/>
    </row>
    <row r="243" spans="2:2" ht="15.75" customHeight="1" x14ac:dyDescent="0.2">
      <c r="B243" s="1"/>
    </row>
    <row r="244" spans="2:2" ht="15.75" customHeight="1" x14ac:dyDescent="0.2">
      <c r="B244" s="1"/>
    </row>
    <row r="245" spans="2:2" ht="15.75" customHeight="1" x14ac:dyDescent="0.2">
      <c r="B245" s="1"/>
    </row>
    <row r="246" spans="2:2" ht="15.75" customHeight="1" x14ac:dyDescent="0.2">
      <c r="B246" s="1"/>
    </row>
    <row r="247" spans="2:2" ht="15.75" customHeight="1" x14ac:dyDescent="0.2">
      <c r="B247" s="1"/>
    </row>
    <row r="248" spans="2:2" ht="15.75" customHeight="1" x14ac:dyDescent="0.2">
      <c r="B248" s="1"/>
    </row>
    <row r="249" spans="2:2" ht="15.75" customHeight="1" x14ac:dyDescent="0.2">
      <c r="B249" s="1"/>
    </row>
    <row r="250" spans="2:2" ht="15.75" customHeight="1" x14ac:dyDescent="0.2">
      <c r="B250" s="1"/>
    </row>
    <row r="251" spans="2:2" ht="15.75" customHeight="1" x14ac:dyDescent="0.2">
      <c r="B251" s="1"/>
    </row>
    <row r="252" spans="2:2" ht="15.75" customHeight="1" x14ac:dyDescent="0.2">
      <c r="B252" s="1"/>
    </row>
    <row r="253" spans="2:2" ht="15.75" customHeight="1" x14ac:dyDescent="0.2">
      <c r="B253" s="1"/>
    </row>
    <row r="254" spans="2:2" ht="15.75" customHeight="1" x14ac:dyDescent="0.2">
      <c r="B254" s="1"/>
    </row>
    <row r="255" spans="2:2" ht="15.75" customHeight="1" x14ac:dyDescent="0.2">
      <c r="B255" s="1"/>
    </row>
    <row r="256" spans="2:2" ht="15.75" customHeight="1" x14ac:dyDescent="0.2">
      <c r="B256" s="1"/>
    </row>
    <row r="257" spans="2:2" ht="15.75" customHeight="1" x14ac:dyDescent="0.2">
      <c r="B257" s="1"/>
    </row>
    <row r="258" spans="2:2" ht="15.75" customHeight="1" x14ac:dyDescent="0.2">
      <c r="B258" s="1"/>
    </row>
    <row r="259" spans="2:2" ht="15.75" customHeight="1" x14ac:dyDescent="0.2">
      <c r="B259" s="1"/>
    </row>
    <row r="260" spans="2:2" ht="15.75" customHeight="1" x14ac:dyDescent="0.2">
      <c r="B260" s="1"/>
    </row>
    <row r="261" spans="2:2" ht="15.75" customHeight="1" x14ac:dyDescent="0.2">
      <c r="B261" s="1"/>
    </row>
    <row r="262" spans="2:2" ht="15.75" customHeight="1" x14ac:dyDescent="0.2">
      <c r="B262" s="1"/>
    </row>
    <row r="263" spans="2:2" ht="15.75" customHeight="1" x14ac:dyDescent="0.2">
      <c r="B263" s="1"/>
    </row>
    <row r="264" spans="2:2" ht="15.75" customHeight="1" x14ac:dyDescent="0.2">
      <c r="B264" s="1"/>
    </row>
    <row r="265" spans="2:2" ht="15.75" customHeight="1" x14ac:dyDescent="0.2">
      <c r="B265" s="1"/>
    </row>
    <row r="266" spans="2:2" ht="15.75" customHeight="1" x14ac:dyDescent="0.2">
      <c r="B266" s="1"/>
    </row>
    <row r="267" spans="2:2" ht="15.75" customHeight="1" x14ac:dyDescent="0.2">
      <c r="B267" s="1"/>
    </row>
    <row r="268" spans="2:2" ht="15.75" customHeight="1" x14ac:dyDescent="0.2">
      <c r="B268" s="1"/>
    </row>
    <row r="269" spans="2:2" ht="15.75" customHeight="1" x14ac:dyDescent="0.2">
      <c r="B269" s="1"/>
    </row>
    <row r="270" spans="2:2" ht="15.75" customHeight="1" x14ac:dyDescent="0.2">
      <c r="B270" s="1"/>
    </row>
    <row r="271" spans="2:2" ht="15.75" customHeight="1" x14ac:dyDescent="0.2">
      <c r="B271" s="1"/>
    </row>
    <row r="272" spans="2:2" ht="15.75" customHeight="1" x14ac:dyDescent="0.2">
      <c r="B272" s="1"/>
    </row>
    <row r="273" spans="2:2" ht="15.75" customHeight="1" x14ac:dyDescent="0.2">
      <c r="B273" s="1"/>
    </row>
    <row r="274" spans="2:2" ht="15.75" customHeight="1" x14ac:dyDescent="0.2">
      <c r="B274" s="1"/>
    </row>
    <row r="275" spans="2:2" ht="15.75" customHeight="1" x14ac:dyDescent="0.2">
      <c r="B275" s="1"/>
    </row>
    <row r="276" spans="2:2" ht="15.75" customHeight="1" x14ac:dyDescent="0.2">
      <c r="B276" s="1"/>
    </row>
    <row r="277" spans="2:2" ht="15.75" customHeight="1" x14ac:dyDescent="0.2">
      <c r="B277" s="1"/>
    </row>
    <row r="278" spans="2:2" ht="15.75" customHeight="1" x14ac:dyDescent="0.2">
      <c r="B278" s="1"/>
    </row>
    <row r="279" spans="2:2" ht="15.75" customHeight="1" x14ac:dyDescent="0.2">
      <c r="B279" s="1"/>
    </row>
    <row r="280" spans="2:2" ht="15.75" customHeight="1" x14ac:dyDescent="0.2">
      <c r="B280" s="1"/>
    </row>
    <row r="281" spans="2:2" ht="15.75" customHeight="1" x14ac:dyDescent="0.2">
      <c r="B281" s="1"/>
    </row>
    <row r="282" spans="2:2" ht="15.75" customHeight="1" x14ac:dyDescent="0.2">
      <c r="B282" s="1"/>
    </row>
    <row r="283" spans="2:2" ht="15.75" customHeight="1" x14ac:dyDescent="0.2">
      <c r="B283" s="1"/>
    </row>
    <row r="284" spans="2:2" ht="15.75" customHeight="1" x14ac:dyDescent="0.2">
      <c r="B284" s="1"/>
    </row>
    <row r="285" spans="2:2" ht="15.75" customHeight="1" x14ac:dyDescent="0.2">
      <c r="B285" s="1"/>
    </row>
    <row r="286" spans="2:2" ht="15.75" customHeight="1" x14ac:dyDescent="0.2">
      <c r="B286" s="1"/>
    </row>
    <row r="287" spans="2:2" ht="15.75" customHeight="1" x14ac:dyDescent="0.2">
      <c r="B287" s="1"/>
    </row>
    <row r="288" spans="2:2" ht="15.75" customHeight="1" x14ac:dyDescent="0.2">
      <c r="B288" s="1"/>
    </row>
    <row r="289" spans="2:2" ht="15.75" customHeight="1" x14ac:dyDescent="0.2">
      <c r="B289" s="1"/>
    </row>
    <row r="290" spans="2:2" ht="15.75" customHeight="1" x14ac:dyDescent="0.2">
      <c r="B290" s="1"/>
    </row>
    <row r="291" spans="2:2" ht="15.75" customHeight="1" x14ac:dyDescent="0.2">
      <c r="B291" s="1"/>
    </row>
    <row r="292" spans="2:2" ht="15.75" customHeight="1" x14ac:dyDescent="0.2">
      <c r="B292" s="1"/>
    </row>
    <row r="293" spans="2:2" ht="15.75" customHeight="1" x14ac:dyDescent="0.2">
      <c r="B293" s="1"/>
    </row>
    <row r="294" spans="2:2" ht="15.75" customHeight="1" x14ac:dyDescent="0.2">
      <c r="B294" s="1"/>
    </row>
    <row r="295" spans="2:2" ht="15.75" customHeight="1" x14ac:dyDescent="0.2">
      <c r="B295" s="1"/>
    </row>
    <row r="296" spans="2:2" ht="15.75" customHeight="1" x14ac:dyDescent="0.2">
      <c r="B296" s="1"/>
    </row>
    <row r="297" spans="2:2" ht="15.75" customHeight="1" x14ac:dyDescent="0.2">
      <c r="B297" s="1"/>
    </row>
    <row r="298" spans="2:2" ht="15.75" customHeight="1" x14ac:dyDescent="0.2">
      <c r="B298" s="1"/>
    </row>
    <row r="299" spans="2:2" ht="15.75" customHeight="1" x14ac:dyDescent="0.2">
      <c r="B299" s="1"/>
    </row>
    <row r="300" spans="2:2" ht="15.75" customHeight="1" x14ac:dyDescent="0.2">
      <c r="B300" s="1"/>
    </row>
    <row r="301" spans="2:2" ht="15.75" customHeight="1" x14ac:dyDescent="0.2">
      <c r="B301" s="1"/>
    </row>
    <row r="302" spans="2:2" ht="15.75" customHeight="1" x14ac:dyDescent="0.2">
      <c r="B302" s="1"/>
    </row>
    <row r="303" spans="2:2" ht="15.75" customHeight="1" x14ac:dyDescent="0.2">
      <c r="B303" s="1"/>
    </row>
    <row r="304" spans="2:2" ht="15.75" customHeight="1" x14ac:dyDescent="0.2">
      <c r="B304" s="1"/>
    </row>
    <row r="305" spans="2:2" ht="15.75" customHeight="1" x14ac:dyDescent="0.2">
      <c r="B305" s="1"/>
    </row>
    <row r="306" spans="2:2" ht="15.75" customHeight="1" x14ac:dyDescent="0.2">
      <c r="B306" s="1"/>
    </row>
    <row r="307" spans="2:2" ht="15.75" customHeight="1" x14ac:dyDescent="0.2">
      <c r="B307" s="1"/>
    </row>
    <row r="308" spans="2:2" ht="15.75" customHeight="1" x14ac:dyDescent="0.2">
      <c r="B308" s="1"/>
    </row>
    <row r="309" spans="2:2" ht="15.75" customHeight="1" x14ac:dyDescent="0.2">
      <c r="B309" s="1"/>
    </row>
    <row r="310" spans="2:2" ht="15.75" customHeight="1" x14ac:dyDescent="0.2">
      <c r="B310" s="1"/>
    </row>
    <row r="311" spans="2:2" ht="15.75" customHeight="1" x14ac:dyDescent="0.2">
      <c r="B311" s="1"/>
    </row>
    <row r="312" spans="2:2" ht="15.75" customHeight="1" x14ac:dyDescent="0.2">
      <c r="B312" s="1"/>
    </row>
    <row r="313" spans="2:2" ht="15.75" customHeight="1" x14ac:dyDescent="0.2">
      <c r="B313" s="1"/>
    </row>
    <row r="314" spans="2:2" ht="15.75" customHeight="1" x14ac:dyDescent="0.2">
      <c r="B314" s="1"/>
    </row>
    <row r="315" spans="2:2" ht="15.75" customHeight="1" x14ac:dyDescent="0.2">
      <c r="B315" s="1"/>
    </row>
    <row r="316" spans="2:2" ht="15.75" customHeight="1" x14ac:dyDescent="0.2">
      <c r="B316" s="1"/>
    </row>
    <row r="317" spans="2:2" ht="15.75" customHeight="1" x14ac:dyDescent="0.2">
      <c r="B317" s="1"/>
    </row>
    <row r="318" spans="2:2" ht="15.75" customHeight="1" x14ac:dyDescent="0.2">
      <c r="B318" s="1"/>
    </row>
    <row r="319" spans="2:2" ht="15.75" customHeight="1" x14ac:dyDescent="0.2">
      <c r="B319" s="1"/>
    </row>
    <row r="320" spans="2:2" ht="15.75" customHeight="1" x14ac:dyDescent="0.2">
      <c r="B320" s="1"/>
    </row>
    <row r="321" spans="2:2" ht="15.75" customHeight="1" x14ac:dyDescent="0.2">
      <c r="B321" s="1"/>
    </row>
    <row r="322" spans="2:2" ht="15.75" customHeight="1" x14ac:dyDescent="0.2">
      <c r="B322" s="1"/>
    </row>
    <row r="323" spans="2:2" ht="15.75" customHeight="1" x14ac:dyDescent="0.2">
      <c r="B323" s="1"/>
    </row>
    <row r="324" spans="2:2" ht="15.75" customHeight="1" x14ac:dyDescent="0.2">
      <c r="B324" s="1"/>
    </row>
    <row r="325" spans="2:2" ht="15.75" customHeight="1" x14ac:dyDescent="0.2">
      <c r="B325" s="1"/>
    </row>
    <row r="326" spans="2:2" ht="15.75" customHeight="1" x14ac:dyDescent="0.2">
      <c r="B326" s="1"/>
    </row>
    <row r="327" spans="2:2" ht="15.75" customHeight="1" x14ac:dyDescent="0.2">
      <c r="B327" s="1"/>
    </row>
    <row r="328" spans="2:2" ht="15.75" customHeight="1" x14ac:dyDescent="0.2">
      <c r="B328" s="1"/>
    </row>
    <row r="329" spans="2:2" ht="15.75" customHeight="1" x14ac:dyDescent="0.2">
      <c r="B329" s="1"/>
    </row>
    <row r="330" spans="2:2" ht="15.75" customHeight="1" x14ac:dyDescent="0.2">
      <c r="B330" s="1"/>
    </row>
    <row r="331" spans="2:2" ht="15.75" customHeight="1" x14ac:dyDescent="0.2">
      <c r="B331" s="1"/>
    </row>
    <row r="332" spans="2:2" ht="15.75" customHeight="1" x14ac:dyDescent="0.2">
      <c r="B332" s="1"/>
    </row>
    <row r="333" spans="2:2" ht="15.75" customHeight="1" x14ac:dyDescent="0.2">
      <c r="B333" s="1"/>
    </row>
    <row r="334" spans="2:2" ht="15.75" customHeight="1" x14ac:dyDescent="0.2">
      <c r="B334" s="1"/>
    </row>
    <row r="335" spans="2:2" ht="15.75" customHeight="1" x14ac:dyDescent="0.2">
      <c r="B335" s="1"/>
    </row>
    <row r="336" spans="2:2" ht="15.75" customHeight="1" x14ac:dyDescent="0.2">
      <c r="B336" s="1"/>
    </row>
    <row r="337" spans="2:2" ht="15.75" customHeight="1" x14ac:dyDescent="0.2">
      <c r="B337" s="1"/>
    </row>
    <row r="338" spans="2:2" ht="15.75" customHeight="1" x14ac:dyDescent="0.2">
      <c r="B338" s="1"/>
    </row>
    <row r="339" spans="2:2" ht="15.75" customHeight="1" x14ac:dyDescent="0.2">
      <c r="B339" s="1"/>
    </row>
    <row r="340" spans="2:2" ht="15.75" customHeight="1" x14ac:dyDescent="0.2">
      <c r="B340" s="1"/>
    </row>
    <row r="341" spans="2:2" ht="15.75" customHeight="1" x14ac:dyDescent="0.2">
      <c r="B341" s="1"/>
    </row>
    <row r="342" spans="2:2" ht="15.75" customHeight="1" x14ac:dyDescent="0.2">
      <c r="B342" s="1"/>
    </row>
    <row r="343" spans="2:2" ht="15.75" customHeight="1" x14ac:dyDescent="0.2">
      <c r="B343" s="1"/>
    </row>
    <row r="344" spans="2:2" ht="15.75" customHeight="1" x14ac:dyDescent="0.2">
      <c r="B344" s="1"/>
    </row>
    <row r="345" spans="2:2" ht="15.75" customHeight="1" x14ac:dyDescent="0.2">
      <c r="B345" s="1"/>
    </row>
    <row r="346" spans="2:2" ht="15.75" customHeight="1" x14ac:dyDescent="0.2">
      <c r="B346" s="1"/>
    </row>
    <row r="347" spans="2:2" ht="15.75" customHeight="1" x14ac:dyDescent="0.2">
      <c r="B347" s="1"/>
    </row>
    <row r="348" spans="2:2" ht="15.75" customHeight="1" x14ac:dyDescent="0.2">
      <c r="B348" s="1"/>
    </row>
    <row r="349" spans="2:2" ht="15.75" customHeight="1" x14ac:dyDescent="0.2">
      <c r="B349" s="1"/>
    </row>
    <row r="350" spans="2:2" ht="15.75" customHeight="1" x14ac:dyDescent="0.2">
      <c r="B350" s="1"/>
    </row>
    <row r="351" spans="2:2" ht="15.75" customHeight="1" x14ac:dyDescent="0.2">
      <c r="B351" s="1"/>
    </row>
    <row r="352" spans="2:2" ht="15.75" customHeight="1" x14ac:dyDescent="0.2">
      <c r="B352" s="1"/>
    </row>
    <row r="353" spans="2:2" ht="15.75" customHeight="1" x14ac:dyDescent="0.2">
      <c r="B353" s="1"/>
    </row>
    <row r="354" spans="2:2" ht="15.75" customHeight="1" x14ac:dyDescent="0.2">
      <c r="B354" s="1"/>
    </row>
    <row r="355" spans="2:2" ht="15.75" customHeight="1" x14ac:dyDescent="0.2">
      <c r="B355" s="1"/>
    </row>
    <row r="356" spans="2:2" ht="15.75" customHeight="1" x14ac:dyDescent="0.2">
      <c r="B356" s="1"/>
    </row>
    <row r="357" spans="2:2" ht="15.75" customHeight="1" x14ac:dyDescent="0.2">
      <c r="B357" s="1"/>
    </row>
    <row r="358" spans="2:2" ht="15.75" customHeight="1" x14ac:dyDescent="0.2">
      <c r="B358" s="1"/>
    </row>
    <row r="359" spans="2:2" ht="15.75" customHeight="1" x14ac:dyDescent="0.2">
      <c r="B359" s="1"/>
    </row>
    <row r="360" spans="2:2" ht="15.75" customHeight="1" x14ac:dyDescent="0.2">
      <c r="B360" s="1"/>
    </row>
    <row r="361" spans="2:2" ht="15.75" customHeight="1" x14ac:dyDescent="0.2">
      <c r="B361" s="1"/>
    </row>
    <row r="362" spans="2:2" ht="15.75" customHeight="1" x14ac:dyDescent="0.2">
      <c r="B362" s="1"/>
    </row>
    <row r="363" spans="2:2" ht="15.75" customHeight="1" x14ac:dyDescent="0.2">
      <c r="B363" s="1"/>
    </row>
    <row r="364" spans="2:2" ht="15.75" customHeight="1" x14ac:dyDescent="0.2">
      <c r="B364" s="1"/>
    </row>
    <row r="365" spans="2:2" ht="15.75" customHeight="1" x14ac:dyDescent="0.2">
      <c r="B365" s="1"/>
    </row>
    <row r="366" spans="2:2" ht="15.75" customHeight="1" x14ac:dyDescent="0.2">
      <c r="B366" s="1"/>
    </row>
    <row r="367" spans="2:2" ht="15.75" customHeight="1" x14ac:dyDescent="0.2">
      <c r="B367" s="1"/>
    </row>
    <row r="368" spans="2:2" ht="15.75" customHeight="1" x14ac:dyDescent="0.2">
      <c r="B368" s="1"/>
    </row>
    <row r="369" spans="2:2" ht="15.75" customHeight="1" x14ac:dyDescent="0.2">
      <c r="B369" s="1"/>
    </row>
    <row r="370" spans="2:2" ht="15.75" customHeight="1" x14ac:dyDescent="0.2">
      <c r="B370" s="1"/>
    </row>
    <row r="371" spans="2:2" ht="15.75" customHeight="1" x14ac:dyDescent="0.2">
      <c r="B371" s="1"/>
    </row>
    <row r="372" spans="2:2" ht="15.75" customHeight="1" x14ac:dyDescent="0.2">
      <c r="B372" s="1"/>
    </row>
    <row r="373" spans="2:2" ht="15.75" customHeight="1" x14ac:dyDescent="0.2">
      <c r="B373" s="1"/>
    </row>
    <row r="374" spans="2:2" ht="15.75" customHeight="1" x14ac:dyDescent="0.2">
      <c r="B374" s="1"/>
    </row>
    <row r="375" spans="2:2" ht="15.75" customHeight="1" x14ac:dyDescent="0.2">
      <c r="B375" s="1"/>
    </row>
    <row r="376" spans="2:2" ht="15.75" customHeight="1" x14ac:dyDescent="0.2">
      <c r="B376" s="1"/>
    </row>
    <row r="377" spans="2:2" ht="15.75" customHeight="1" x14ac:dyDescent="0.2">
      <c r="B377" s="1"/>
    </row>
    <row r="378" spans="2:2" ht="15.75" customHeight="1" x14ac:dyDescent="0.2">
      <c r="B378" s="1"/>
    </row>
    <row r="379" spans="2:2" ht="15.75" customHeight="1" x14ac:dyDescent="0.2">
      <c r="B379" s="1"/>
    </row>
    <row r="380" spans="2:2" ht="15.75" customHeight="1" x14ac:dyDescent="0.2">
      <c r="B380" s="1"/>
    </row>
    <row r="381" spans="2:2" ht="15.75" customHeight="1" x14ac:dyDescent="0.2">
      <c r="B381" s="1"/>
    </row>
    <row r="382" spans="2:2" ht="15.75" customHeight="1" x14ac:dyDescent="0.2">
      <c r="B382" s="1"/>
    </row>
    <row r="383" spans="2:2" ht="15.75" customHeight="1" x14ac:dyDescent="0.2">
      <c r="B383" s="1"/>
    </row>
    <row r="384" spans="2:2" ht="15.75" customHeight="1" x14ac:dyDescent="0.2">
      <c r="B384" s="1"/>
    </row>
    <row r="385" spans="2:2" ht="15.75" customHeight="1" x14ac:dyDescent="0.2">
      <c r="B385" s="1"/>
    </row>
    <row r="386" spans="2:2" ht="15.75" customHeight="1" x14ac:dyDescent="0.2">
      <c r="B386" s="1"/>
    </row>
    <row r="387" spans="2:2" ht="15.75" customHeight="1" x14ac:dyDescent="0.2">
      <c r="B387" s="1"/>
    </row>
    <row r="388" spans="2:2" ht="15.75" customHeight="1" x14ac:dyDescent="0.2">
      <c r="B388" s="1"/>
    </row>
    <row r="389" spans="2:2" ht="15.75" customHeight="1" x14ac:dyDescent="0.2">
      <c r="B389" s="1"/>
    </row>
    <row r="390" spans="2:2" ht="15.75" customHeight="1" x14ac:dyDescent="0.2">
      <c r="B390" s="1"/>
    </row>
    <row r="391" spans="2:2" ht="15.75" customHeight="1" x14ac:dyDescent="0.2">
      <c r="B391" s="1"/>
    </row>
    <row r="392" spans="2:2" ht="15.75" customHeight="1" x14ac:dyDescent="0.2">
      <c r="B392" s="1"/>
    </row>
    <row r="393" spans="2:2" ht="15.75" customHeight="1" x14ac:dyDescent="0.2">
      <c r="B393" s="1"/>
    </row>
    <row r="394" spans="2:2" ht="15.75" customHeight="1" x14ac:dyDescent="0.2">
      <c r="B394" s="1"/>
    </row>
    <row r="395" spans="2:2" ht="15.75" customHeight="1" x14ac:dyDescent="0.2">
      <c r="B395" s="1"/>
    </row>
    <row r="396" spans="2:2" ht="15.75" customHeight="1" x14ac:dyDescent="0.2">
      <c r="B396" s="1"/>
    </row>
    <row r="397" spans="2:2" ht="15.75" customHeight="1" x14ac:dyDescent="0.2">
      <c r="B397" s="1"/>
    </row>
    <row r="398" spans="2:2" ht="15.75" customHeight="1" x14ac:dyDescent="0.2">
      <c r="B398" s="1"/>
    </row>
    <row r="399" spans="2:2" ht="15.75" customHeight="1" x14ac:dyDescent="0.2">
      <c r="B399" s="1"/>
    </row>
    <row r="400" spans="2:2" ht="15.75" customHeight="1" x14ac:dyDescent="0.2">
      <c r="B400" s="1"/>
    </row>
    <row r="401" spans="2:2" ht="15.75" customHeight="1" x14ac:dyDescent="0.2">
      <c r="B401" s="1"/>
    </row>
    <row r="402" spans="2:2" ht="15.75" customHeight="1" x14ac:dyDescent="0.2">
      <c r="B402" s="1"/>
    </row>
    <row r="403" spans="2:2" ht="15.75" customHeight="1" x14ac:dyDescent="0.2">
      <c r="B403" s="1"/>
    </row>
    <row r="404" spans="2:2" ht="15.75" customHeight="1" x14ac:dyDescent="0.2">
      <c r="B404" s="1"/>
    </row>
    <row r="405" spans="2:2" ht="15.75" customHeight="1" x14ac:dyDescent="0.2">
      <c r="B405" s="1"/>
    </row>
    <row r="406" spans="2:2" ht="15.75" customHeight="1" x14ac:dyDescent="0.2">
      <c r="B406" s="1"/>
    </row>
    <row r="407" spans="2:2" ht="15.75" customHeight="1" x14ac:dyDescent="0.2">
      <c r="B407" s="1"/>
    </row>
    <row r="408" spans="2:2" ht="15.75" customHeight="1" x14ac:dyDescent="0.2">
      <c r="B408" s="1"/>
    </row>
    <row r="409" spans="2:2" ht="15.75" customHeight="1" x14ac:dyDescent="0.2">
      <c r="B409" s="1"/>
    </row>
    <row r="410" spans="2:2" ht="15.75" customHeight="1" x14ac:dyDescent="0.2">
      <c r="B410" s="1"/>
    </row>
    <row r="411" spans="2:2" ht="15.75" customHeight="1" x14ac:dyDescent="0.2">
      <c r="B411" s="1"/>
    </row>
    <row r="412" spans="2:2" ht="15.75" customHeight="1" x14ac:dyDescent="0.2">
      <c r="B412" s="1"/>
    </row>
    <row r="413" spans="2:2" ht="15.75" customHeight="1" x14ac:dyDescent="0.2">
      <c r="B413" s="1"/>
    </row>
    <row r="414" spans="2:2" ht="15.75" customHeight="1" x14ac:dyDescent="0.2">
      <c r="B414" s="1"/>
    </row>
    <row r="415" spans="2:2" ht="15.75" customHeight="1" x14ac:dyDescent="0.2">
      <c r="B415" s="1"/>
    </row>
    <row r="416" spans="2:2" ht="15.75" customHeight="1" x14ac:dyDescent="0.2">
      <c r="B416" s="1"/>
    </row>
    <row r="417" spans="2:2" ht="15.75" customHeight="1" x14ac:dyDescent="0.2">
      <c r="B417" s="1"/>
    </row>
    <row r="418" spans="2:2" ht="15.75" customHeight="1" x14ac:dyDescent="0.2">
      <c r="B418" s="1"/>
    </row>
    <row r="419" spans="2:2" ht="15.75" customHeight="1" x14ac:dyDescent="0.2">
      <c r="B419" s="1"/>
    </row>
    <row r="420" spans="2:2" ht="15.75" customHeight="1" x14ac:dyDescent="0.2">
      <c r="B420" s="1"/>
    </row>
    <row r="421" spans="2:2" ht="15.75" customHeight="1" x14ac:dyDescent="0.2">
      <c r="B421" s="1"/>
    </row>
    <row r="422" spans="2:2" ht="15.75" customHeight="1" x14ac:dyDescent="0.2">
      <c r="B422" s="1"/>
    </row>
    <row r="423" spans="2:2" ht="15.75" customHeight="1" x14ac:dyDescent="0.2">
      <c r="B423" s="1"/>
    </row>
    <row r="424" spans="2:2" ht="15.75" customHeight="1" x14ac:dyDescent="0.2">
      <c r="B424" s="1"/>
    </row>
    <row r="425" spans="2:2" ht="15.75" customHeight="1" x14ac:dyDescent="0.2">
      <c r="B425" s="1"/>
    </row>
    <row r="426" spans="2:2" ht="15.75" customHeight="1" x14ac:dyDescent="0.2">
      <c r="B426" s="1"/>
    </row>
    <row r="427" spans="2:2" ht="15.75" customHeight="1" x14ac:dyDescent="0.2">
      <c r="B427" s="1"/>
    </row>
    <row r="428" spans="2:2" ht="15.75" customHeight="1" x14ac:dyDescent="0.2">
      <c r="B428" s="1"/>
    </row>
    <row r="429" spans="2:2" ht="15.75" customHeight="1" x14ac:dyDescent="0.2">
      <c r="B429" s="1"/>
    </row>
    <row r="430" spans="2:2" ht="15.75" customHeight="1" x14ac:dyDescent="0.2">
      <c r="B430" s="1"/>
    </row>
    <row r="431" spans="2:2" ht="15.75" customHeight="1" x14ac:dyDescent="0.2">
      <c r="B431" s="1"/>
    </row>
    <row r="432" spans="2:2" ht="15.75" customHeight="1" x14ac:dyDescent="0.2">
      <c r="B432" s="1"/>
    </row>
    <row r="433" spans="2:2" ht="15.75" customHeight="1" x14ac:dyDescent="0.2">
      <c r="B433" s="1"/>
    </row>
    <row r="434" spans="2:2" ht="15.75" customHeight="1" x14ac:dyDescent="0.2">
      <c r="B434" s="1"/>
    </row>
    <row r="435" spans="2:2" ht="15.75" customHeight="1" x14ac:dyDescent="0.2">
      <c r="B435" s="1"/>
    </row>
    <row r="436" spans="2:2" ht="15.75" customHeight="1" x14ac:dyDescent="0.2">
      <c r="B436" s="1"/>
    </row>
    <row r="437" spans="2:2" ht="15.75" customHeight="1" x14ac:dyDescent="0.2">
      <c r="B437" s="1"/>
    </row>
    <row r="438" spans="2:2" ht="15.75" customHeight="1" x14ac:dyDescent="0.2">
      <c r="B438" s="1"/>
    </row>
    <row r="439" spans="2:2" ht="15.75" customHeight="1" x14ac:dyDescent="0.2">
      <c r="B439" s="1"/>
    </row>
    <row r="440" spans="2:2" ht="15.75" customHeight="1" x14ac:dyDescent="0.2">
      <c r="B440" s="1"/>
    </row>
    <row r="441" spans="2:2" ht="15.75" customHeight="1" x14ac:dyDescent="0.2">
      <c r="B441" s="1"/>
    </row>
    <row r="442" spans="2:2" ht="15.75" customHeight="1" x14ac:dyDescent="0.2">
      <c r="B442" s="1"/>
    </row>
    <row r="443" spans="2:2" ht="15.75" customHeight="1" x14ac:dyDescent="0.2">
      <c r="B443" s="1"/>
    </row>
    <row r="444" spans="2:2" ht="15.75" customHeight="1" x14ac:dyDescent="0.2">
      <c r="B444" s="1"/>
    </row>
    <row r="445" spans="2:2" ht="15.75" customHeight="1" x14ac:dyDescent="0.2">
      <c r="B445" s="1"/>
    </row>
    <row r="446" spans="2:2" ht="15.75" customHeight="1" x14ac:dyDescent="0.2">
      <c r="B446" s="1"/>
    </row>
    <row r="447" spans="2:2" ht="15.75" customHeight="1" x14ac:dyDescent="0.2">
      <c r="B447" s="1"/>
    </row>
    <row r="448" spans="2:2" ht="15.75" customHeight="1" x14ac:dyDescent="0.2">
      <c r="B448" s="1"/>
    </row>
    <row r="449" spans="2:2" ht="15.75" customHeight="1" x14ac:dyDescent="0.2">
      <c r="B449" s="1"/>
    </row>
    <row r="450" spans="2:2" ht="15.75" customHeight="1" x14ac:dyDescent="0.2">
      <c r="B450" s="1"/>
    </row>
    <row r="451" spans="2:2" ht="15.75" customHeight="1" x14ac:dyDescent="0.2">
      <c r="B451" s="1"/>
    </row>
    <row r="452" spans="2:2" ht="15.75" customHeight="1" x14ac:dyDescent="0.2">
      <c r="B452" s="1"/>
    </row>
    <row r="453" spans="2:2" ht="15.75" customHeight="1" x14ac:dyDescent="0.2">
      <c r="B453" s="1"/>
    </row>
    <row r="454" spans="2:2" ht="15.75" customHeight="1" x14ac:dyDescent="0.2">
      <c r="B454" s="1"/>
    </row>
    <row r="455" spans="2:2" ht="15.75" customHeight="1" x14ac:dyDescent="0.2">
      <c r="B455" s="1"/>
    </row>
    <row r="456" spans="2:2" ht="15.75" customHeight="1" x14ac:dyDescent="0.2">
      <c r="B456" s="1"/>
    </row>
    <row r="457" spans="2:2" ht="15.75" customHeight="1" x14ac:dyDescent="0.2">
      <c r="B457" s="1"/>
    </row>
    <row r="458" spans="2:2" ht="15.75" customHeight="1" x14ac:dyDescent="0.2">
      <c r="B458" s="1"/>
    </row>
    <row r="459" spans="2:2" ht="15.75" customHeight="1" x14ac:dyDescent="0.2">
      <c r="B459" s="1"/>
    </row>
    <row r="460" spans="2:2" ht="15.75" customHeight="1" x14ac:dyDescent="0.2">
      <c r="B460" s="1"/>
    </row>
    <row r="461" spans="2:2" ht="15.75" customHeight="1" x14ac:dyDescent="0.2">
      <c r="B461" s="1"/>
    </row>
    <row r="462" spans="2:2" ht="15.75" customHeight="1" x14ac:dyDescent="0.2">
      <c r="B462" s="1"/>
    </row>
    <row r="463" spans="2:2" ht="15.75" customHeight="1" x14ac:dyDescent="0.2">
      <c r="B463" s="1"/>
    </row>
    <row r="464" spans="2:2" ht="15.75" customHeight="1" x14ac:dyDescent="0.2">
      <c r="B464" s="1"/>
    </row>
    <row r="465" spans="2:2" ht="15.75" customHeight="1" x14ac:dyDescent="0.2">
      <c r="B465" s="1"/>
    </row>
    <row r="466" spans="2:2" ht="15.75" customHeight="1" x14ac:dyDescent="0.2">
      <c r="B466" s="1"/>
    </row>
    <row r="467" spans="2:2" ht="15.75" customHeight="1" x14ac:dyDescent="0.2">
      <c r="B467" s="1"/>
    </row>
    <row r="468" spans="2:2" ht="15.75" customHeight="1" x14ac:dyDescent="0.2">
      <c r="B468" s="1"/>
    </row>
    <row r="469" spans="2:2" ht="15.75" customHeight="1" x14ac:dyDescent="0.2">
      <c r="B469" s="1"/>
    </row>
    <row r="470" spans="2:2" ht="15.75" customHeight="1" x14ac:dyDescent="0.2">
      <c r="B470" s="1"/>
    </row>
    <row r="471" spans="2:2" ht="15.75" customHeight="1" x14ac:dyDescent="0.2">
      <c r="B471" s="1"/>
    </row>
    <row r="472" spans="2:2" ht="15.75" customHeight="1" x14ac:dyDescent="0.2">
      <c r="B472" s="1"/>
    </row>
    <row r="473" spans="2:2" ht="15.75" customHeight="1" x14ac:dyDescent="0.2">
      <c r="B473" s="1"/>
    </row>
    <row r="474" spans="2:2" ht="15.75" customHeight="1" x14ac:dyDescent="0.2">
      <c r="B474" s="1"/>
    </row>
    <row r="475" spans="2:2" ht="15.75" customHeight="1" x14ac:dyDescent="0.2">
      <c r="B475" s="1"/>
    </row>
    <row r="476" spans="2:2" ht="15.75" customHeight="1" x14ac:dyDescent="0.2">
      <c r="B476" s="1"/>
    </row>
    <row r="477" spans="2:2" ht="15.75" customHeight="1" x14ac:dyDescent="0.2">
      <c r="B477" s="1"/>
    </row>
    <row r="478" spans="2:2" ht="15.75" customHeight="1" x14ac:dyDescent="0.2">
      <c r="B478" s="1"/>
    </row>
    <row r="479" spans="2:2" ht="15.75" customHeight="1" x14ac:dyDescent="0.2">
      <c r="B479" s="1"/>
    </row>
    <row r="480" spans="2:2" ht="15.75" customHeight="1" x14ac:dyDescent="0.2">
      <c r="B480" s="1"/>
    </row>
    <row r="481" spans="2:2" ht="15.75" customHeight="1" x14ac:dyDescent="0.2">
      <c r="B481" s="1"/>
    </row>
    <row r="482" spans="2:2" ht="15.75" customHeight="1" x14ac:dyDescent="0.2">
      <c r="B482" s="1"/>
    </row>
    <row r="483" spans="2:2" ht="15.75" customHeight="1" x14ac:dyDescent="0.2">
      <c r="B483" s="1"/>
    </row>
    <row r="484" spans="2:2" ht="15.75" customHeight="1" x14ac:dyDescent="0.2">
      <c r="B484" s="1"/>
    </row>
    <row r="485" spans="2:2" ht="15.75" customHeight="1" x14ac:dyDescent="0.2">
      <c r="B485" s="1"/>
    </row>
    <row r="486" spans="2:2" ht="15.75" customHeight="1" x14ac:dyDescent="0.2">
      <c r="B486" s="1"/>
    </row>
    <row r="487" spans="2:2" ht="15.75" customHeight="1" x14ac:dyDescent="0.2">
      <c r="B487" s="1"/>
    </row>
    <row r="488" spans="2:2" ht="15.75" customHeight="1" x14ac:dyDescent="0.2">
      <c r="B488" s="1"/>
    </row>
    <row r="489" spans="2:2" ht="15.75" customHeight="1" x14ac:dyDescent="0.2">
      <c r="B489" s="1"/>
    </row>
    <row r="490" spans="2:2" ht="15.75" customHeight="1" x14ac:dyDescent="0.2">
      <c r="B490" s="1"/>
    </row>
    <row r="491" spans="2:2" ht="15.75" customHeight="1" x14ac:dyDescent="0.2">
      <c r="B491" s="1"/>
    </row>
    <row r="492" spans="2:2" ht="15.75" customHeight="1" x14ac:dyDescent="0.2">
      <c r="B492" s="1"/>
    </row>
    <row r="493" spans="2:2" ht="15.75" customHeight="1" x14ac:dyDescent="0.2">
      <c r="B493" s="1"/>
    </row>
    <row r="494" spans="2:2" ht="15.75" customHeight="1" x14ac:dyDescent="0.2">
      <c r="B494" s="1"/>
    </row>
    <row r="495" spans="2:2" ht="15.75" customHeight="1" x14ac:dyDescent="0.2">
      <c r="B495" s="1"/>
    </row>
    <row r="496" spans="2:2" ht="15.75" customHeight="1" x14ac:dyDescent="0.2">
      <c r="B496" s="1"/>
    </row>
    <row r="497" spans="2:2" ht="15.75" customHeight="1" x14ac:dyDescent="0.2">
      <c r="B497" s="1"/>
    </row>
    <row r="498" spans="2:2" ht="15.75" customHeight="1" x14ac:dyDescent="0.2">
      <c r="B498" s="1"/>
    </row>
    <row r="499" spans="2:2" ht="15.75" customHeight="1" x14ac:dyDescent="0.2">
      <c r="B499" s="1"/>
    </row>
    <row r="500" spans="2:2" ht="15.75" customHeight="1" x14ac:dyDescent="0.2">
      <c r="B500" s="1"/>
    </row>
    <row r="501" spans="2:2" ht="15.75" customHeight="1" x14ac:dyDescent="0.2">
      <c r="B501" s="1"/>
    </row>
    <row r="502" spans="2:2" ht="15.75" customHeight="1" x14ac:dyDescent="0.2">
      <c r="B502" s="1"/>
    </row>
    <row r="503" spans="2:2" ht="15.75" customHeight="1" x14ac:dyDescent="0.2">
      <c r="B503" s="1"/>
    </row>
    <row r="504" spans="2:2" ht="15.75" customHeight="1" x14ac:dyDescent="0.2">
      <c r="B504" s="1"/>
    </row>
    <row r="505" spans="2:2" ht="15.75" customHeight="1" x14ac:dyDescent="0.2">
      <c r="B505" s="1"/>
    </row>
    <row r="506" spans="2:2" ht="15.75" customHeight="1" x14ac:dyDescent="0.2">
      <c r="B506" s="1"/>
    </row>
    <row r="507" spans="2:2" ht="15.75" customHeight="1" x14ac:dyDescent="0.2">
      <c r="B507" s="1"/>
    </row>
    <row r="508" spans="2:2" ht="15.75" customHeight="1" x14ac:dyDescent="0.2">
      <c r="B508" s="1"/>
    </row>
    <row r="509" spans="2:2" ht="15.75" customHeight="1" x14ac:dyDescent="0.2">
      <c r="B509" s="1"/>
    </row>
    <row r="510" spans="2:2" ht="15.75" customHeight="1" x14ac:dyDescent="0.2">
      <c r="B510" s="1"/>
    </row>
    <row r="511" spans="2:2" ht="15.75" customHeight="1" x14ac:dyDescent="0.2">
      <c r="B511" s="1"/>
    </row>
    <row r="512" spans="2:2" ht="15.75" customHeight="1" x14ac:dyDescent="0.2">
      <c r="B512" s="1"/>
    </row>
    <row r="513" spans="2:2" ht="15.75" customHeight="1" x14ac:dyDescent="0.2">
      <c r="B513" s="1"/>
    </row>
    <row r="514" spans="2:2" ht="15.75" customHeight="1" x14ac:dyDescent="0.2">
      <c r="B514" s="1"/>
    </row>
    <row r="515" spans="2:2" ht="15.75" customHeight="1" x14ac:dyDescent="0.2">
      <c r="B515" s="1"/>
    </row>
    <row r="516" spans="2:2" ht="15.75" customHeight="1" x14ac:dyDescent="0.2">
      <c r="B516" s="1"/>
    </row>
    <row r="517" spans="2:2" ht="15.75" customHeight="1" x14ac:dyDescent="0.2">
      <c r="B517" s="1"/>
    </row>
    <row r="518" spans="2:2" ht="15.75" customHeight="1" x14ac:dyDescent="0.2">
      <c r="B518" s="1"/>
    </row>
    <row r="519" spans="2:2" ht="15.75" customHeight="1" x14ac:dyDescent="0.2">
      <c r="B519" s="1"/>
    </row>
    <row r="520" spans="2:2" ht="15.75" customHeight="1" x14ac:dyDescent="0.2">
      <c r="B520" s="1"/>
    </row>
    <row r="521" spans="2:2" ht="15.75" customHeight="1" x14ac:dyDescent="0.2">
      <c r="B521" s="1"/>
    </row>
    <row r="522" spans="2:2" ht="15.75" customHeight="1" x14ac:dyDescent="0.2">
      <c r="B522" s="1"/>
    </row>
    <row r="523" spans="2:2" ht="15.75" customHeight="1" x14ac:dyDescent="0.2">
      <c r="B523" s="1"/>
    </row>
    <row r="524" spans="2:2" ht="15.75" customHeight="1" x14ac:dyDescent="0.2">
      <c r="B524" s="1"/>
    </row>
    <row r="525" spans="2:2" ht="15.75" customHeight="1" x14ac:dyDescent="0.2">
      <c r="B525" s="1"/>
    </row>
    <row r="526" spans="2:2" ht="15.75" customHeight="1" x14ac:dyDescent="0.2">
      <c r="B526" s="1"/>
    </row>
    <row r="527" spans="2:2" ht="15.75" customHeight="1" x14ac:dyDescent="0.2">
      <c r="B527" s="1"/>
    </row>
    <row r="528" spans="2:2" ht="15.75" customHeight="1" x14ac:dyDescent="0.2">
      <c r="B528" s="1"/>
    </row>
    <row r="529" spans="2:2" ht="15.75" customHeight="1" x14ac:dyDescent="0.2">
      <c r="B529" s="1"/>
    </row>
    <row r="530" spans="2:2" ht="15.75" customHeight="1" x14ac:dyDescent="0.2">
      <c r="B530" s="1"/>
    </row>
    <row r="531" spans="2:2" ht="15.75" customHeight="1" x14ac:dyDescent="0.2">
      <c r="B531" s="1"/>
    </row>
    <row r="532" spans="2:2" ht="15.75" customHeight="1" x14ac:dyDescent="0.2">
      <c r="B532" s="1"/>
    </row>
    <row r="533" spans="2:2" ht="15.75" customHeight="1" x14ac:dyDescent="0.2">
      <c r="B533" s="1"/>
    </row>
    <row r="534" spans="2:2" ht="15.75" customHeight="1" x14ac:dyDescent="0.2">
      <c r="B534" s="1"/>
    </row>
    <row r="535" spans="2:2" ht="15.75" customHeight="1" x14ac:dyDescent="0.2">
      <c r="B535" s="1"/>
    </row>
    <row r="536" spans="2:2" ht="15.75" customHeight="1" x14ac:dyDescent="0.2">
      <c r="B536" s="1"/>
    </row>
    <row r="537" spans="2:2" ht="15.75" customHeight="1" x14ac:dyDescent="0.2">
      <c r="B537" s="1"/>
    </row>
    <row r="538" spans="2:2" ht="15.75" customHeight="1" x14ac:dyDescent="0.2">
      <c r="B538" s="1"/>
    </row>
    <row r="539" spans="2:2" ht="15.75" customHeight="1" x14ac:dyDescent="0.2">
      <c r="B539" s="1"/>
    </row>
    <row r="540" spans="2:2" ht="15.75" customHeight="1" x14ac:dyDescent="0.2">
      <c r="B540" s="1"/>
    </row>
    <row r="541" spans="2:2" ht="15.75" customHeight="1" x14ac:dyDescent="0.2">
      <c r="B541" s="1"/>
    </row>
    <row r="542" spans="2:2" ht="15.75" customHeight="1" x14ac:dyDescent="0.2">
      <c r="B542" s="1"/>
    </row>
    <row r="543" spans="2:2" ht="15.75" customHeight="1" x14ac:dyDescent="0.2">
      <c r="B543" s="1"/>
    </row>
    <row r="544" spans="2:2" ht="15.75" customHeight="1" x14ac:dyDescent="0.2">
      <c r="B544" s="1"/>
    </row>
    <row r="545" spans="2:2" ht="15.75" customHeight="1" x14ac:dyDescent="0.2">
      <c r="B545" s="1"/>
    </row>
    <row r="546" spans="2:2" ht="15.75" customHeight="1" x14ac:dyDescent="0.2">
      <c r="B546" s="1"/>
    </row>
    <row r="547" spans="2:2" ht="15.75" customHeight="1" x14ac:dyDescent="0.2">
      <c r="B547" s="1"/>
    </row>
    <row r="548" spans="2:2" ht="15.75" customHeight="1" x14ac:dyDescent="0.2">
      <c r="B548" s="1"/>
    </row>
    <row r="549" spans="2:2" ht="15.75" customHeight="1" x14ac:dyDescent="0.2">
      <c r="B549" s="1"/>
    </row>
    <row r="550" spans="2:2" ht="15.75" customHeight="1" x14ac:dyDescent="0.2">
      <c r="B550" s="1"/>
    </row>
    <row r="551" spans="2:2" ht="15.75" customHeight="1" x14ac:dyDescent="0.2">
      <c r="B551" s="1"/>
    </row>
    <row r="552" spans="2:2" ht="15.75" customHeight="1" x14ac:dyDescent="0.2">
      <c r="B552" s="1"/>
    </row>
    <row r="553" spans="2:2" ht="15.75" customHeight="1" x14ac:dyDescent="0.2">
      <c r="B553" s="1"/>
    </row>
    <row r="554" spans="2:2" ht="15.75" customHeight="1" x14ac:dyDescent="0.2">
      <c r="B554" s="1"/>
    </row>
    <row r="555" spans="2:2" ht="15.75" customHeight="1" x14ac:dyDescent="0.2">
      <c r="B555" s="1"/>
    </row>
    <row r="556" spans="2:2" ht="15.75" customHeight="1" x14ac:dyDescent="0.2">
      <c r="B556" s="1"/>
    </row>
    <row r="557" spans="2:2" ht="15.75" customHeight="1" x14ac:dyDescent="0.2">
      <c r="B557" s="1"/>
    </row>
    <row r="558" spans="2:2" ht="15.75" customHeight="1" x14ac:dyDescent="0.2">
      <c r="B558" s="1"/>
    </row>
    <row r="559" spans="2:2" ht="15.75" customHeight="1" x14ac:dyDescent="0.2">
      <c r="B559" s="1"/>
    </row>
    <row r="560" spans="2:2" ht="15.75" customHeight="1" x14ac:dyDescent="0.2">
      <c r="B560" s="1"/>
    </row>
    <row r="561" spans="2:2" ht="15.75" customHeight="1" x14ac:dyDescent="0.2">
      <c r="B561" s="1"/>
    </row>
    <row r="562" spans="2:2" ht="15.75" customHeight="1" x14ac:dyDescent="0.2">
      <c r="B562" s="1"/>
    </row>
    <row r="563" spans="2:2" ht="15.75" customHeight="1" x14ac:dyDescent="0.2">
      <c r="B563" s="1"/>
    </row>
    <row r="564" spans="2:2" ht="15.75" customHeight="1" x14ac:dyDescent="0.2">
      <c r="B564" s="1"/>
    </row>
    <row r="565" spans="2:2" ht="15.75" customHeight="1" x14ac:dyDescent="0.2">
      <c r="B565" s="1"/>
    </row>
    <row r="566" spans="2:2" ht="15.75" customHeight="1" x14ac:dyDescent="0.2">
      <c r="B566" s="1"/>
    </row>
    <row r="567" spans="2:2" ht="15.75" customHeight="1" x14ac:dyDescent="0.2">
      <c r="B567" s="1"/>
    </row>
    <row r="568" spans="2:2" ht="15.75" customHeight="1" x14ac:dyDescent="0.2">
      <c r="B568" s="1"/>
    </row>
    <row r="569" spans="2:2" ht="15.75" customHeight="1" x14ac:dyDescent="0.2">
      <c r="B569" s="1"/>
    </row>
    <row r="570" spans="2:2" ht="15.75" customHeight="1" x14ac:dyDescent="0.2">
      <c r="B570" s="1"/>
    </row>
    <row r="571" spans="2:2" ht="15.75" customHeight="1" x14ac:dyDescent="0.2">
      <c r="B571" s="1"/>
    </row>
    <row r="572" spans="2:2" ht="15.75" customHeight="1" x14ac:dyDescent="0.2">
      <c r="B572" s="1"/>
    </row>
    <row r="573" spans="2:2" ht="15.75" customHeight="1" x14ac:dyDescent="0.2">
      <c r="B573" s="1"/>
    </row>
    <row r="574" spans="2:2" ht="15.75" customHeight="1" x14ac:dyDescent="0.2">
      <c r="B574" s="1"/>
    </row>
    <row r="575" spans="2:2" ht="15.75" customHeight="1" x14ac:dyDescent="0.2">
      <c r="B575" s="1"/>
    </row>
    <row r="576" spans="2:2" ht="15.75" customHeight="1" x14ac:dyDescent="0.2">
      <c r="B576" s="1"/>
    </row>
    <row r="577" spans="2:2" ht="15.75" customHeight="1" x14ac:dyDescent="0.2">
      <c r="B577" s="1"/>
    </row>
    <row r="578" spans="2:2" ht="15.75" customHeight="1" x14ac:dyDescent="0.2">
      <c r="B578" s="1"/>
    </row>
    <row r="579" spans="2:2" ht="15.75" customHeight="1" x14ac:dyDescent="0.2">
      <c r="B579" s="1"/>
    </row>
    <row r="580" spans="2:2" ht="15.75" customHeight="1" x14ac:dyDescent="0.2">
      <c r="B580" s="1"/>
    </row>
    <row r="581" spans="2:2" ht="15.75" customHeight="1" x14ac:dyDescent="0.2">
      <c r="B581" s="1"/>
    </row>
    <row r="582" spans="2:2" ht="15.75" customHeight="1" x14ac:dyDescent="0.2">
      <c r="B582" s="1"/>
    </row>
    <row r="583" spans="2:2" ht="15.75" customHeight="1" x14ac:dyDescent="0.2">
      <c r="B583" s="1"/>
    </row>
    <row r="584" spans="2:2" ht="15.75" customHeight="1" x14ac:dyDescent="0.2">
      <c r="B584" s="1"/>
    </row>
    <row r="585" spans="2:2" ht="15.75" customHeight="1" x14ac:dyDescent="0.2">
      <c r="B585" s="1"/>
    </row>
    <row r="586" spans="2:2" ht="15.75" customHeight="1" x14ac:dyDescent="0.2">
      <c r="B586" s="1"/>
    </row>
    <row r="587" spans="2:2" ht="15.75" customHeight="1" x14ac:dyDescent="0.2">
      <c r="B587" s="1"/>
    </row>
    <row r="588" spans="2:2" ht="15.75" customHeight="1" x14ac:dyDescent="0.2">
      <c r="B588" s="1"/>
    </row>
    <row r="589" spans="2:2" ht="15.75" customHeight="1" x14ac:dyDescent="0.2">
      <c r="B589" s="1"/>
    </row>
    <row r="590" spans="2:2" ht="15.75" customHeight="1" x14ac:dyDescent="0.2">
      <c r="B590" s="1"/>
    </row>
    <row r="591" spans="2:2" ht="15.75" customHeight="1" x14ac:dyDescent="0.2">
      <c r="B591" s="1"/>
    </row>
    <row r="592" spans="2:2" ht="15.75" customHeight="1" x14ac:dyDescent="0.2">
      <c r="B592" s="1"/>
    </row>
    <row r="593" spans="2:2" ht="15.75" customHeight="1" x14ac:dyDescent="0.2">
      <c r="B593" s="1"/>
    </row>
    <row r="594" spans="2:2" ht="15.75" customHeight="1" x14ac:dyDescent="0.2">
      <c r="B594" s="1"/>
    </row>
    <row r="595" spans="2:2" ht="15.75" customHeight="1" x14ac:dyDescent="0.2">
      <c r="B595" s="1"/>
    </row>
    <row r="596" spans="2:2" ht="15.75" customHeight="1" x14ac:dyDescent="0.2">
      <c r="B596" s="1"/>
    </row>
    <row r="597" spans="2:2" ht="15.75" customHeight="1" x14ac:dyDescent="0.2">
      <c r="B597" s="1"/>
    </row>
    <row r="598" spans="2:2" ht="15.75" customHeight="1" x14ac:dyDescent="0.2">
      <c r="B598" s="1"/>
    </row>
    <row r="599" spans="2:2" ht="15.75" customHeight="1" x14ac:dyDescent="0.2">
      <c r="B599" s="1"/>
    </row>
    <row r="600" spans="2:2" ht="15.75" customHeight="1" x14ac:dyDescent="0.2">
      <c r="B600" s="1"/>
    </row>
    <row r="601" spans="2:2" ht="15.75" customHeight="1" x14ac:dyDescent="0.2">
      <c r="B601" s="1"/>
    </row>
    <row r="602" spans="2:2" ht="15.75" customHeight="1" x14ac:dyDescent="0.2">
      <c r="B602" s="1"/>
    </row>
    <row r="603" spans="2:2" ht="15.75" customHeight="1" x14ac:dyDescent="0.2">
      <c r="B603" s="1"/>
    </row>
    <row r="604" spans="2:2" ht="15.75" customHeight="1" x14ac:dyDescent="0.2">
      <c r="B604" s="1"/>
    </row>
    <row r="605" spans="2:2" ht="15.75" customHeight="1" x14ac:dyDescent="0.2">
      <c r="B605" s="1"/>
    </row>
    <row r="606" spans="2:2" ht="15.75" customHeight="1" x14ac:dyDescent="0.2">
      <c r="B606" s="1"/>
    </row>
    <row r="607" spans="2:2" ht="15.75" customHeight="1" x14ac:dyDescent="0.2">
      <c r="B607" s="1"/>
    </row>
    <row r="608" spans="2:2" ht="15.75" customHeight="1" x14ac:dyDescent="0.2">
      <c r="B608" s="1"/>
    </row>
    <row r="609" spans="2:2" ht="15.75" customHeight="1" x14ac:dyDescent="0.2">
      <c r="B609" s="1"/>
    </row>
    <row r="610" spans="2:2" ht="15.75" customHeight="1" x14ac:dyDescent="0.2">
      <c r="B610" s="1"/>
    </row>
    <row r="611" spans="2:2" ht="15.75" customHeight="1" x14ac:dyDescent="0.2">
      <c r="B611" s="1"/>
    </row>
    <row r="612" spans="2:2" ht="15.75" customHeight="1" x14ac:dyDescent="0.2">
      <c r="B612" s="1"/>
    </row>
    <row r="613" spans="2:2" ht="15.75" customHeight="1" x14ac:dyDescent="0.2">
      <c r="B613" s="1"/>
    </row>
    <row r="614" spans="2:2" ht="15.75" customHeight="1" x14ac:dyDescent="0.2">
      <c r="B614" s="1"/>
    </row>
    <row r="615" spans="2:2" ht="15.75" customHeight="1" x14ac:dyDescent="0.2">
      <c r="B615" s="1"/>
    </row>
    <row r="616" spans="2:2" ht="15.75" customHeight="1" x14ac:dyDescent="0.2">
      <c r="B616" s="1"/>
    </row>
    <row r="617" spans="2:2" ht="15.75" customHeight="1" x14ac:dyDescent="0.2">
      <c r="B617" s="1"/>
    </row>
    <row r="618" spans="2:2" ht="15.75" customHeight="1" x14ac:dyDescent="0.2">
      <c r="B618" s="1"/>
    </row>
    <row r="619" spans="2:2" ht="15.75" customHeight="1" x14ac:dyDescent="0.2">
      <c r="B619" s="1"/>
    </row>
    <row r="620" spans="2:2" ht="15.75" customHeight="1" x14ac:dyDescent="0.2">
      <c r="B620" s="1"/>
    </row>
    <row r="621" spans="2:2" ht="15.75" customHeight="1" x14ac:dyDescent="0.2">
      <c r="B621" s="1"/>
    </row>
    <row r="622" spans="2:2" ht="15.75" customHeight="1" x14ac:dyDescent="0.2">
      <c r="B622" s="1"/>
    </row>
    <row r="623" spans="2:2" ht="15.75" customHeight="1" x14ac:dyDescent="0.2">
      <c r="B623" s="1"/>
    </row>
    <row r="624" spans="2:2" ht="15.75" customHeight="1" x14ac:dyDescent="0.2">
      <c r="B624" s="1"/>
    </row>
    <row r="625" spans="2:2" ht="15.75" customHeight="1" x14ac:dyDescent="0.2">
      <c r="B625" s="1"/>
    </row>
    <row r="626" spans="2:2" ht="15.75" customHeight="1" x14ac:dyDescent="0.2">
      <c r="B626" s="1"/>
    </row>
    <row r="627" spans="2:2" ht="15.75" customHeight="1" x14ac:dyDescent="0.2">
      <c r="B627" s="1"/>
    </row>
    <row r="628" spans="2:2" ht="15.75" customHeight="1" x14ac:dyDescent="0.2">
      <c r="B628" s="1"/>
    </row>
    <row r="629" spans="2:2" ht="15.75" customHeight="1" x14ac:dyDescent="0.2">
      <c r="B629" s="1"/>
    </row>
    <row r="630" spans="2:2" ht="15.75" customHeight="1" x14ac:dyDescent="0.2">
      <c r="B630" s="1"/>
    </row>
    <row r="631" spans="2:2" ht="15.75" customHeight="1" x14ac:dyDescent="0.2">
      <c r="B631" s="1"/>
    </row>
    <row r="632" spans="2:2" ht="15.75" customHeight="1" x14ac:dyDescent="0.2">
      <c r="B632" s="1"/>
    </row>
    <row r="633" spans="2:2" ht="15.75" customHeight="1" x14ac:dyDescent="0.2">
      <c r="B633" s="1"/>
    </row>
    <row r="634" spans="2:2" ht="15.75" customHeight="1" x14ac:dyDescent="0.2">
      <c r="B634" s="1"/>
    </row>
    <row r="635" spans="2:2" ht="15.75" customHeight="1" x14ac:dyDescent="0.2">
      <c r="B635" s="1"/>
    </row>
    <row r="636" spans="2:2" ht="15.75" customHeight="1" x14ac:dyDescent="0.2">
      <c r="B636" s="1"/>
    </row>
    <row r="637" spans="2:2" ht="15.75" customHeight="1" x14ac:dyDescent="0.2">
      <c r="B637" s="1"/>
    </row>
    <row r="638" spans="2:2" ht="15.75" customHeight="1" x14ac:dyDescent="0.2">
      <c r="B638" s="1"/>
    </row>
    <row r="639" spans="2:2" ht="15.75" customHeight="1" x14ac:dyDescent="0.2">
      <c r="B639" s="1"/>
    </row>
    <row r="640" spans="2:2" ht="15.75" customHeight="1" x14ac:dyDescent="0.2">
      <c r="B640" s="1"/>
    </row>
    <row r="641" spans="2:2" ht="15.75" customHeight="1" x14ac:dyDescent="0.2">
      <c r="B641" s="1"/>
    </row>
    <row r="642" spans="2:2" ht="15.75" customHeight="1" x14ac:dyDescent="0.2">
      <c r="B642" s="1"/>
    </row>
    <row r="643" spans="2:2" ht="15.75" customHeight="1" x14ac:dyDescent="0.2">
      <c r="B643" s="1"/>
    </row>
    <row r="644" spans="2:2" ht="15.75" customHeight="1" x14ac:dyDescent="0.2">
      <c r="B644" s="1"/>
    </row>
    <row r="645" spans="2:2" ht="15.75" customHeight="1" x14ac:dyDescent="0.2">
      <c r="B645" s="1"/>
    </row>
    <row r="646" spans="2:2" ht="15.75" customHeight="1" x14ac:dyDescent="0.2">
      <c r="B646" s="1"/>
    </row>
    <row r="647" spans="2:2" ht="15.75" customHeight="1" x14ac:dyDescent="0.2">
      <c r="B647" s="1"/>
    </row>
    <row r="648" spans="2:2" ht="15.75" customHeight="1" x14ac:dyDescent="0.2">
      <c r="B648" s="1"/>
    </row>
    <row r="649" spans="2:2" ht="15.75" customHeight="1" x14ac:dyDescent="0.2">
      <c r="B649" s="1"/>
    </row>
    <row r="650" spans="2:2" ht="15.75" customHeight="1" x14ac:dyDescent="0.2">
      <c r="B650" s="1"/>
    </row>
    <row r="651" spans="2:2" ht="15.75" customHeight="1" x14ac:dyDescent="0.2">
      <c r="B651" s="1"/>
    </row>
    <row r="652" spans="2:2" ht="15.75" customHeight="1" x14ac:dyDescent="0.2">
      <c r="B652" s="1"/>
    </row>
    <row r="653" spans="2:2" ht="15.75" customHeight="1" x14ac:dyDescent="0.2">
      <c r="B653" s="1"/>
    </row>
    <row r="654" spans="2:2" ht="15.75" customHeight="1" x14ac:dyDescent="0.2">
      <c r="B654" s="1"/>
    </row>
    <row r="655" spans="2:2" ht="15.75" customHeight="1" x14ac:dyDescent="0.2">
      <c r="B655" s="1"/>
    </row>
    <row r="656" spans="2:2" ht="15.75" customHeight="1" x14ac:dyDescent="0.2">
      <c r="B656" s="1"/>
    </row>
    <row r="657" spans="2:2" ht="15.75" customHeight="1" x14ac:dyDescent="0.2">
      <c r="B657" s="1"/>
    </row>
    <row r="658" spans="2:2" ht="15.75" customHeight="1" x14ac:dyDescent="0.2">
      <c r="B658" s="1"/>
    </row>
    <row r="659" spans="2:2" ht="15.75" customHeight="1" x14ac:dyDescent="0.2">
      <c r="B659" s="1"/>
    </row>
    <row r="660" spans="2:2" ht="15.75" customHeight="1" x14ac:dyDescent="0.2">
      <c r="B660" s="1"/>
    </row>
    <row r="661" spans="2:2" ht="15.75" customHeight="1" x14ac:dyDescent="0.2">
      <c r="B661" s="1"/>
    </row>
    <row r="662" spans="2:2" ht="15.75" customHeight="1" x14ac:dyDescent="0.2">
      <c r="B662" s="1"/>
    </row>
    <row r="663" spans="2:2" ht="15.75" customHeight="1" x14ac:dyDescent="0.2">
      <c r="B663" s="1"/>
    </row>
    <row r="664" spans="2:2" ht="15.75" customHeight="1" x14ac:dyDescent="0.2">
      <c r="B664" s="1"/>
    </row>
    <row r="665" spans="2:2" ht="15.75" customHeight="1" x14ac:dyDescent="0.2">
      <c r="B665" s="1"/>
    </row>
    <row r="666" spans="2:2" ht="15.75" customHeight="1" x14ac:dyDescent="0.2">
      <c r="B666" s="1"/>
    </row>
    <row r="667" spans="2:2" ht="15.75" customHeight="1" x14ac:dyDescent="0.2">
      <c r="B667" s="1"/>
    </row>
    <row r="668" spans="2:2" ht="15.75" customHeight="1" x14ac:dyDescent="0.2">
      <c r="B668" s="1"/>
    </row>
    <row r="669" spans="2:2" ht="15.75" customHeight="1" x14ac:dyDescent="0.2">
      <c r="B669" s="1"/>
    </row>
    <row r="670" spans="2:2" ht="15.75" customHeight="1" x14ac:dyDescent="0.2">
      <c r="B670" s="1"/>
    </row>
    <row r="671" spans="2:2" ht="15.75" customHeight="1" x14ac:dyDescent="0.2">
      <c r="B671" s="1"/>
    </row>
    <row r="672" spans="2:2" ht="15.75" customHeight="1" x14ac:dyDescent="0.2">
      <c r="B672" s="1"/>
    </row>
    <row r="673" spans="2:2" ht="15.75" customHeight="1" x14ac:dyDescent="0.2">
      <c r="B673" s="1"/>
    </row>
    <row r="674" spans="2:2" ht="15.75" customHeight="1" x14ac:dyDescent="0.2">
      <c r="B674" s="1"/>
    </row>
    <row r="675" spans="2:2" ht="15.75" customHeight="1" x14ac:dyDescent="0.2">
      <c r="B675" s="1"/>
    </row>
    <row r="676" spans="2:2" ht="15.75" customHeight="1" x14ac:dyDescent="0.2">
      <c r="B676" s="1"/>
    </row>
    <row r="677" spans="2:2" ht="15.75" customHeight="1" x14ac:dyDescent="0.2">
      <c r="B677" s="1"/>
    </row>
    <row r="678" spans="2:2" ht="15.75" customHeight="1" x14ac:dyDescent="0.2">
      <c r="B678" s="1"/>
    </row>
    <row r="679" spans="2:2" ht="15.75" customHeight="1" x14ac:dyDescent="0.2">
      <c r="B679" s="1"/>
    </row>
    <row r="680" spans="2:2" ht="15.75" customHeight="1" x14ac:dyDescent="0.2">
      <c r="B680" s="1"/>
    </row>
    <row r="681" spans="2:2" ht="15.75" customHeight="1" x14ac:dyDescent="0.2">
      <c r="B681" s="1"/>
    </row>
    <row r="682" spans="2:2" ht="15.75" customHeight="1" x14ac:dyDescent="0.2">
      <c r="B682" s="1"/>
    </row>
    <row r="683" spans="2:2" ht="15.75" customHeight="1" x14ac:dyDescent="0.2">
      <c r="B683" s="1"/>
    </row>
    <row r="684" spans="2:2" ht="15.75" customHeight="1" x14ac:dyDescent="0.2">
      <c r="B684" s="1"/>
    </row>
    <row r="685" spans="2:2" ht="15.75" customHeight="1" x14ac:dyDescent="0.2">
      <c r="B685" s="1"/>
    </row>
    <row r="686" spans="2:2" ht="15.75" customHeight="1" x14ac:dyDescent="0.2">
      <c r="B686" s="1"/>
    </row>
    <row r="687" spans="2:2" ht="15.75" customHeight="1" x14ac:dyDescent="0.2">
      <c r="B687" s="1"/>
    </row>
    <row r="688" spans="2:2" ht="15.75" customHeight="1" x14ac:dyDescent="0.2">
      <c r="B688" s="1"/>
    </row>
    <row r="689" spans="2:2" ht="15.75" customHeight="1" x14ac:dyDescent="0.2">
      <c r="B689" s="1"/>
    </row>
    <row r="690" spans="2:2" ht="15.75" customHeight="1" x14ac:dyDescent="0.2">
      <c r="B690" s="1"/>
    </row>
    <row r="691" spans="2:2" ht="15.75" customHeight="1" x14ac:dyDescent="0.2">
      <c r="B691" s="1"/>
    </row>
    <row r="692" spans="2:2" ht="15.75" customHeight="1" x14ac:dyDescent="0.2">
      <c r="B692" s="1"/>
    </row>
    <row r="693" spans="2:2" ht="15.75" customHeight="1" x14ac:dyDescent="0.2">
      <c r="B693" s="1"/>
    </row>
    <row r="694" spans="2:2" ht="15.75" customHeight="1" x14ac:dyDescent="0.2">
      <c r="B694" s="1"/>
    </row>
    <row r="695" spans="2:2" ht="15.75" customHeight="1" x14ac:dyDescent="0.2">
      <c r="B695" s="1"/>
    </row>
    <row r="696" spans="2:2" ht="15.75" customHeight="1" x14ac:dyDescent="0.2">
      <c r="B696" s="1"/>
    </row>
    <row r="697" spans="2:2" ht="15.75" customHeight="1" x14ac:dyDescent="0.2">
      <c r="B697" s="1"/>
    </row>
    <row r="698" spans="2:2" ht="15.75" customHeight="1" x14ac:dyDescent="0.2">
      <c r="B698" s="1"/>
    </row>
    <row r="699" spans="2:2" ht="15.75" customHeight="1" x14ac:dyDescent="0.2">
      <c r="B699" s="1"/>
    </row>
    <row r="700" spans="2:2" ht="15.75" customHeight="1" x14ac:dyDescent="0.2">
      <c r="B700" s="1"/>
    </row>
    <row r="701" spans="2:2" ht="15.75" customHeight="1" x14ac:dyDescent="0.2">
      <c r="B701" s="1"/>
    </row>
    <row r="702" spans="2:2" ht="15.75" customHeight="1" x14ac:dyDescent="0.2">
      <c r="B702" s="1"/>
    </row>
    <row r="703" spans="2:2" ht="15.75" customHeight="1" x14ac:dyDescent="0.2">
      <c r="B703" s="1"/>
    </row>
    <row r="704" spans="2:2" ht="15.75" customHeight="1" x14ac:dyDescent="0.2">
      <c r="B704" s="1"/>
    </row>
    <row r="705" spans="2:2" ht="15.75" customHeight="1" x14ac:dyDescent="0.2">
      <c r="B705" s="1"/>
    </row>
    <row r="706" spans="2:2" ht="15.75" customHeight="1" x14ac:dyDescent="0.2">
      <c r="B706" s="1"/>
    </row>
    <row r="707" spans="2:2" ht="15.75" customHeight="1" x14ac:dyDescent="0.2">
      <c r="B707" s="1"/>
    </row>
    <row r="708" spans="2:2" ht="15.75" customHeight="1" x14ac:dyDescent="0.2">
      <c r="B708" s="1"/>
    </row>
    <row r="709" spans="2:2" ht="15.75" customHeight="1" x14ac:dyDescent="0.2">
      <c r="B709" s="1"/>
    </row>
    <row r="710" spans="2:2" ht="15.75" customHeight="1" x14ac:dyDescent="0.2">
      <c r="B710" s="1"/>
    </row>
    <row r="711" spans="2:2" ht="15.75" customHeight="1" x14ac:dyDescent="0.2">
      <c r="B711" s="1"/>
    </row>
    <row r="712" spans="2:2" ht="15.75" customHeight="1" x14ac:dyDescent="0.2">
      <c r="B712" s="1"/>
    </row>
    <row r="713" spans="2:2" ht="15.75" customHeight="1" x14ac:dyDescent="0.2">
      <c r="B713" s="1"/>
    </row>
    <row r="714" spans="2:2" ht="15.75" customHeight="1" x14ac:dyDescent="0.2">
      <c r="B714" s="1"/>
    </row>
    <row r="715" spans="2:2" ht="15.75" customHeight="1" x14ac:dyDescent="0.2">
      <c r="B715" s="1"/>
    </row>
    <row r="716" spans="2:2" ht="15.75" customHeight="1" x14ac:dyDescent="0.2">
      <c r="B716" s="1"/>
    </row>
    <row r="717" spans="2:2" ht="15.75" customHeight="1" x14ac:dyDescent="0.2">
      <c r="B717" s="1"/>
    </row>
    <row r="718" spans="2:2" ht="15.75" customHeight="1" x14ac:dyDescent="0.2">
      <c r="B718" s="1"/>
    </row>
    <row r="719" spans="2:2" ht="15.75" customHeight="1" x14ac:dyDescent="0.2">
      <c r="B719" s="1"/>
    </row>
    <row r="720" spans="2:2" ht="15.75" customHeight="1" x14ac:dyDescent="0.2">
      <c r="B720" s="1"/>
    </row>
    <row r="721" spans="2:2" ht="15.75" customHeight="1" x14ac:dyDescent="0.2">
      <c r="B721" s="1"/>
    </row>
    <row r="722" spans="2:2" ht="15.75" customHeight="1" x14ac:dyDescent="0.2">
      <c r="B722" s="1"/>
    </row>
    <row r="723" spans="2:2" ht="15.75" customHeight="1" x14ac:dyDescent="0.2">
      <c r="B723" s="1"/>
    </row>
    <row r="724" spans="2:2" ht="15.75" customHeight="1" x14ac:dyDescent="0.2">
      <c r="B724" s="1"/>
    </row>
    <row r="725" spans="2:2" ht="15.75" customHeight="1" x14ac:dyDescent="0.2">
      <c r="B725" s="1"/>
    </row>
    <row r="726" spans="2:2" ht="15.75" customHeight="1" x14ac:dyDescent="0.2">
      <c r="B726" s="1"/>
    </row>
    <row r="727" spans="2:2" ht="15.75" customHeight="1" x14ac:dyDescent="0.2">
      <c r="B727" s="1"/>
    </row>
    <row r="728" spans="2:2" ht="15.75" customHeight="1" x14ac:dyDescent="0.2">
      <c r="B728" s="1"/>
    </row>
    <row r="729" spans="2:2" ht="15.75" customHeight="1" x14ac:dyDescent="0.2">
      <c r="B729" s="1"/>
    </row>
    <row r="730" spans="2:2" ht="15.75" customHeight="1" x14ac:dyDescent="0.2">
      <c r="B730" s="1"/>
    </row>
    <row r="731" spans="2:2" ht="15.75" customHeight="1" x14ac:dyDescent="0.2">
      <c r="B731" s="1"/>
    </row>
    <row r="732" spans="2:2" ht="15.75" customHeight="1" x14ac:dyDescent="0.2">
      <c r="B732" s="1"/>
    </row>
    <row r="733" spans="2:2" ht="15.75" customHeight="1" x14ac:dyDescent="0.2">
      <c r="B733" s="1"/>
    </row>
    <row r="734" spans="2:2" ht="15.75" customHeight="1" x14ac:dyDescent="0.2">
      <c r="B734" s="1"/>
    </row>
    <row r="735" spans="2:2" ht="15.75" customHeight="1" x14ac:dyDescent="0.2">
      <c r="B735" s="1"/>
    </row>
    <row r="736" spans="2:2" ht="15.75" customHeight="1" x14ac:dyDescent="0.2">
      <c r="B736" s="1"/>
    </row>
    <row r="737" spans="2:2" ht="15.75" customHeight="1" x14ac:dyDescent="0.2">
      <c r="B737" s="1"/>
    </row>
    <row r="738" spans="2:2" ht="15.75" customHeight="1" x14ac:dyDescent="0.2">
      <c r="B738" s="1"/>
    </row>
    <row r="739" spans="2:2" ht="15.75" customHeight="1" x14ac:dyDescent="0.2">
      <c r="B739" s="1"/>
    </row>
    <row r="740" spans="2:2" ht="15.75" customHeight="1" x14ac:dyDescent="0.2">
      <c r="B740" s="1"/>
    </row>
    <row r="741" spans="2:2" ht="15.75" customHeight="1" x14ac:dyDescent="0.2">
      <c r="B741" s="1"/>
    </row>
    <row r="742" spans="2:2" ht="15.75" customHeight="1" x14ac:dyDescent="0.2">
      <c r="B742" s="1"/>
    </row>
    <row r="743" spans="2:2" ht="15.75" customHeight="1" x14ac:dyDescent="0.2">
      <c r="B743" s="1"/>
    </row>
    <row r="744" spans="2:2" ht="15.75" customHeight="1" x14ac:dyDescent="0.2">
      <c r="B744" s="1"/>
    </row>
    <row r="745" spans="2:2" ht="15.75" customHeight="1" x14ac:dyDescent="0.2">
      <c r="B745" s="1"/>
    </row>
    <row r="746" spans="2:2" ht="15.75" customHeight="1" x14ac:dyDescent="0.2">
      <c r="B746" s="1"/>
    </row>
    <row r="747" spans="2:2" ht="15.75" customHeight="1" x14ac:dyDescent="0.2">
      <c r="B747" s="1"/>
    </row>
    <row r="748" spans="2:2" ht="15.75" customHeight="1" x14ac:dyDescent="0.2">
      <c r="B748" s="1"/>
    </row>
    <row r="749" spans="2:2" ht="15.75" customHeight="1" x14ac:dyDescent="0.2">
      <c r="B749" s="1"/>
    </row>
    <row r="750" spans="2:2" ht="15.75" customHeight="1" x14ac:dyDescent="0.2">
      <c r="B750" s="1"/>
    </row>
    <row r="751" spans="2:2" ht="15.75" customHeight="1" x14ac:dyDescent="0.2">
      <c r="B751" s="1"/>
    </row>
    <row r="752" spans="2:2" ht="15.75" customHeight="1" x14ac:dyDescent="0.2">
      <c r="B752" s="1"/>
    </row>
    <row r="753" spans="2:2" ht="15.75" customHeight="1" x14ac:dyDescent="0.2">
      <c r="B753" s="1"/>
    </row>
    <row r="754" spans="2:2" ht="15.75" customHeight="1" x14ac:dyDescent="0.2">
      <c r="B754" s="1"/>
    </row>
    <row r="755" spans="2:2" ht="15.75" customHeight="1" x14ac:dyDescent="0.2">
      <c r="B755" s="1"/>
    </row>
    <row r="756" spans="2:2" ht="15.75" customHeight="1" x14ac:dyDescent="0.2">
      <c r="B756" s="1"/>
    </row>
    <row r="757" spans="2:2" ht="15.75" customHeight="1" x14ac:dyDescent="0.2">
      <c r="B757" s="1"/>
    </row>
    <row r="758" spans="2:2" ht="15.75" customHeight="1" x14ac:dyDescent="0.2">
      <c r="B758" s="1"/>
    </row>
    <row r="759" spans="2:2" ht="15.75" customHeight="1" x14ac:dyDescent="0.2">
      <c r="B759" s="1"/>
    </row>
    <row r="760" spans="2:2" ht="15.75" customHeight="1" x14ac:dyDescent="0.2">
      <c r="B760" s="1"/>
    </row>
    <row r="761" spans="2:2" ht="15.75" customHeight="1" x14ac:dyDescent="0.2">
      <c r="B761" s="1"/>
    </row>
    <row r="762" spans="2:2" ht="15.75" customHeight="1" x14ac:dyDescent="0.2">
      <c r="B762" s="1"/>
    </row>
    <row r="763" spans="2:2" ht="15.75" customHeight="1" x14ac:dyDescent="0.2">
      <c r="B763" s="1"/>
    </row>
    <row r="764" spans="2:2" ht="15.75" customHeight="1" x14ac:dyDescent="0.2">
      <c r="B764" s="1"/>
    </row>
    <row r="765" spans="2:2" ht="15.75" customHeight="1" x14ac:dyDescent="0.2">
      <c r="B765" s="1"/>
    </row>
    <row r="766" spans="2:2" ht="15.75" customHeight="1" x14ac:dyDescent="0.2">
      <c r="B766" s="1"/>
    </row>
    <row r="767" spans="2:2" ht="15.75" customHeight="1" x14ac:dyDescent="0.2">
      <c r="B767" s="1"/>
    </row>
    <row r="768" spans="2:2" ht="15.75" customHeight="1" x14ac:dyDescent="0.2">
      <c r="B768" s="1"/>
    </row>
    <row r="769" spans="2:2" ht="15.75" customHeight="1" x14ac:dyDescent="0.2">
      <c r="B769" s="1"/>
    </row>
    <row r="770" spans="2:2" ht="15.75" customHeight="1" x14ac:dyDescent="0.2">
      <c r="B770" s="1"/>
    </row>
    <row r="771" spans="2:2" ht="15.75" customHeight="1" x14ac:dyDescent="0.2">
      <c r="B771" s="1"/>
    </row>
    <row r="772" spans="2:2" ht="15.75" customHeight="1" x14ac:dyDescent="0.2">
      <c r="B772" s="1"/>
    </row>
    <row r="773" spans="2:2" ht="15.75" customHeight="1" x14ac:dyDescent="0.2">
      <c r="B773" s="1"/>
    </row>
    <row r="774" spans="2:2" ht="15.75" customHeight="1" x14ac:dyDescent="0.2">
      <c r="B774" s="1"/>
    </row>
    <row r="775" spans="2:2" ht="15.75" customHeight="1" x14ac:dyDescent="0.2">
      <c r="B775" s="1"/>
    </row>
    <row r="776" spans="2:2" ht="15.75" customHeight="1" x14ac:dyDescent="0.2">
      <c r="B776" s="1"/>
    </row>
    <row r="777" spans="2:2" ht="15.75" customHeight="1" x14ac:dyDescent="0.2">
      <c r="B777" s="1"/>
    </row>
    <row r="778" spans="2:2" ht="15.75" customHeight="1" x14ac:dyDescent="0.2">
      <c r="B778" s="1"/>
    </row>
    <row r="779" spans="2:2" ht="15.75" customHeight="1" x14ac:dyDescent="0.2">
      <c r="B779" s="1"/>
    </row>
    <row r="780" spans="2:2" ht="15.75" customHeight="1" x14ac:dyDescent="0.2">
      <c r="B780" s="1"/>
    </row>
    <row r="781" spans="2:2" ht="15.75" customHeight="1" x14ac:dyDescent="0.2">
      <c r="B781" s="1"/>
    </row>
    <row r="782" spans="2:2" ht="15.75" customHeight="1" x14ac:dyDescent="0.2">
      <c r="B782" s="1"/>
    </row>
    <row r="783" spans="2:2" ht="15.75" customHeight="1" x14ac:dyDescent="0.2">
      <c r="B783" s="1"/>
    </row>
    <row r="784" spans="2:2" ht="15.75" customHeight="1" x14ac:dyDescent="0.2">
      <c r="B784" s="1"/>
    </row>
    <row r="785" spans="2:2" ht="15.75" customHeight="1" x14ac:dyDescent="0.2">
      <c r="B785" s="1"/>
    </row>
    <row r="786" spans="2:2" ht="15.75" customHeight="1" x14ac:dyDescent="0.2">
      <c r="B786" s="1"/>
    </row>
    <row r="787" spans="2:2" ht="15.75" customHeight="1" x14ac:dyDescent="0.2">
      <c r="B787" s="1"/>
    </row>
    <row r="788" spans="2:2" ht="15.75" customHeight="1" x14ac:dyDescent="0.2">
      <c r="B788" s="1"/>
    </row>
    <row r="789" spans="2:2" ht="15.75" customHeight="1" x14ac:dyDescent="0.2">
      <c r="B789" s="1"/>
    </row>
    <row r="790" spans="2:2" ht="15.75" customHeight="1" x14ac:dyDescent="0.2">
      <c r="B790" s="1"/>
    </row>
    <row r="791" spans="2:2" ht="15.75" customHeight="1" x14ac:dyDescent="0.2">
      <c r="B791" s="1"/>
    </row>
    <row r="792" spans="2:2" ht="15.75" customHeight="1" x14ac:dyDescent="0.2">
      <c r="B792" s="1"/>
    </row>
    <row r="793" spans="2:2" ht="15.75" customHeight="1" x14ac:dyDescent="0.2">
      <c r="B793" s="1"/>
    </row>
    <row r="794" spans="2:2" ht="15.75" customHeight="1" x14ac:dyDescent="0.2">
      <c r="B794" s="1"/>
    </row>
    <row r="795" spans="2:2" ht="15.75" customHeight="1" x14ac:dyDescent="0.2">
      <c r="B795" s="1"/>
    </row>
    <row r="796" spans="2:2" ht="15.75" customHeight="1" x14ac:dyDescent="0.2">
      <c r="B796" s="1"/>
    </row>
    <row r="797" spans="2:2" ht="15.75" customHeight="1" x14ac:dyDescent="0.2">
      <c r="B797" s="1"/>
    </row>
    <row r="798" spans="2:2" ht="15.75" customHeight="1" x14ac:dyDescent="0.2">
      <c r="B798" s="1"/>
    </row>
    <row r="799" spans="2:2" ht="15.75" customHeight="1" x14ac:dyDescent="0.2">
      <c r="B799" s="1"/>
    </row>
    <row r="800" spans="2:2" ht="15.75" customHeight="1" x14ac:dyDescent="0.2">
      <c r="B800" s="1"/>
    </row>
    <row r="801" spans="2:2" ht="15.75" customHeight="1" x14ac:dyDescent="0.2">
      <c r="B801" s="1"/>
    </row>
    <row r="802" spans="2:2" ht="15.75" customHeight="1" x14ac:dyDescent="0.2">
      <c r="B802" s="1"/>
    </row>
    <row r="803" spans="2:2" ht="15.75" customHeight="1" x14ac:dyDescent="0.2">
      <c r="B803" s="1"/>
    </row>
    <row r="804" spans="2:2" ht="15.75" customHeight="1" x14ac:dyDescent="0.2">
      <c r="B804" s="1"/>
    </row>
    <row r="805" spans="2:2" ht="15.75" customHeight="1" x14ac:dyDescent="0.2">
      <c r="B805" s="1"/>
    </row>
    <row r="806" spans="2:2" ht="15.75" customHeight="1" x14ac:dyDescent="0.2">
      <c r="B806" s="1"/>
    </row>
    <row r="807" spans="2:2" ht="15.75" customHeight="1" x14ac:dyDescent="0.2">
      <c r="B807" s="1"/>
    </row>
    <row r="808" spans="2:2" ht="15.75" customHeight="1" x14ac:dyDescent="0.2">
      <c r="B808" s="1"/>
    </row>
    <row r="809" spans="2:2" ht="15.75" customHeight="1" x14ac:dyDescent="0.2">
      <c r="B809" s="1"/>
    </row>
    <row r="810" spans="2:2" ht="15.75" customHeight="1" x14ac:dyDescent="0.2">
      <c r="B810" s="1"/>
    </row>
    <row r="811" spans="2:2" ht="15.75" customHeight="1" x14ac:dyDescent="0.2">
      <c r="B811" s="1"/>
    </row>
    <row r="812" spans="2:2" ht="15.75" customHeight="1" x14ac:dyDescent="0.2">
      <c r="B812" s="1"/>
    </row>
    <row r="813" spans="2:2" ht="15.75" customHeight="1" x14ac:dyDescent="0.2">
      <c r="B813" s="1"/>
    </row>
    <row r="814" spans="2:2" ht="15.75" customHeight="1" x14ac:dyDescent="0.2">
      <c r="B814" s="1"/>
    </row>
    <row r="815" spans="2:2" ht="15.75" customHeight="1" x14ac:dyDescent="0.2">
      <c r="B815" s="1"/>
    </row>
    <row r="816" spans="2:2" ht="15.75" customHeight="1" x14ac:dyDescent="0.2">
      <c r="B816" s="1"/>
    </row>
    <row r="817" spans="2:2" ht="15.75" customHeight="1" x14ac:dyDescent="0.2">
      <c r="B817" s="1"/>
    </row>
    <row r="818" spans="2:2" ht="15.75" customHeight="1" x14ac:dyDescent="0.2">
      <c r="B818" s="1"/>
    </row>
    <row r="819" spans="2:2" ht="15.75" customHeight="1" x14ac:dyDescent="0.2">
      <c r="B819" s="1"/>
    </row>
    <row r="820" spans="2:2" ht="15.75" customHeight="1" x14ac:dyDescent="0.2">
      <c r="B820" s="1"/>
    </row>
    <row r="821" spans="2:2" ht="15.75" customHeight="1" x14ac:dyDescent="0.2">
      <c r="B821" s="1"/>
    </row>
    <row r="822" spans="2:2" ht="15.75" customHeight="1" x14ac:dyDescent="0.2">
      <c r="B822" s="1"/>
    </row>
    <row r="823" spans="2:2" ht="15.75" customHeight="1" x14ac:dyDescent="0.2">
      <c r="B823" s="1"/>
    </row>
    <row r="824" spans="2:2" ht="15.75" customHeight="1" x14ac:dyDescent="0.2">
      <c r="B824" s="1"/>
    </row>
    <row r="825" spans="2:2" ht="15.75" customHeight="1" x14ac:dyDescent="0.2">
      <c r="B825" s="1"/>
    </row>
    <row r="826" spans="2:2" ht="15.75" customHeight="1" x14ac:dyDescent="0.2">
      <c r="B826" s="1"/>
    </row>
    <row r="827" spans="2:2" ht="15.75" customHeight="1" x14ac:dyDescent="0.2">
      <c r="B827" s="1"/>
    </row>
    <row r="828" spans="2:2" ht="15.75" customHeight="1" x14ac:dyDescent="0.2">
      <c r="B828" s="1"/>
    </row>
    <row r="829" spans="2:2" ht="15.75" customHeight="1" x14ac:dyDescent="0.2">
      <c r="B829" s="1"/>
    </row>
    <row r="830" spans="2:2" ht="15.75" customHeight="1" x14ac:dyDescent="0.2">
      <c r="B830" s="1"/>
    </row>
    <row r="831" spans="2:2" ht="15.75" customHeight="1" x14ac:dyDescent="0.2">
      <c r="B831" s="1"/>
    </row>
    <row r="832" spans="2:2" ht="15.75" customHeight="1" x14ac:dyDescent="0.2">
      <c r="B832" s="1"/>
    </row>
    <row r="833" spans="2:2" ht="15.75" customHeight="1" x14ac:dyDescent="0.2">
      <c r="B833" s="1"/>
    </row>
    <row r="834" spans="2:2" ht="15.75" customHeight="1" x14ac:dyDescent="0.2">
      <c r="B834" s="1"/>
    </row>
    <row r="835" spans="2:2" ht="15.75" customHeight="1" x14ac:dyDescent="0.2">
      <c r="B835" s="1"/>
    </row>
    <row r="836" spans="2:2" ht="15.75" customHeight="1" x14ac:dyDescent="0.2">
      <c r="B836" s="1"/>
    </row>
    <row r="837" spans="2:2" ht="15.75" customHeight="1" x14ac:dyDescent="0.2">
      <c r="B837" s="1"/>
    </row>
    <row r="838" spans="2:2" ht="15.75" customHeight="1" x14ac:dyDescent="0.2">
      <c r="B838" s="1"/>
    </row>
    <row r="839" spans="2:2" ht="15.75" customHeight="1" x14ac:dyDescent="0.2">
      <c r="B839" s="1"/>
    </row>
    <row r="840" spans="2:2" ht="15.75" customHeight="1" x14ac:dyDescent="0.2">
      <c r="B840" s="1"/>
    </row>
    <row r="841" spans="2:2" ht="15.75" customHeight="1" x14ac:dyDescent="0.2">
      <c r="B841" s="1"/>
    </row>
    <row r="842" spans="2:2" ht="15.75" customHeight="1" x14ac:dyDescent="0.2">
      <c r="B842" s="1"/>
    </row>
    <row r="843" spans="2:2" ht="15.75" customHeight="1" x14ac:dyDescent="0.2">
      <c r="B843" s="1"/>
    </row>
    <row r="844" spans="2:2" ht="15.75" customHeight="1" x14ac:dyDescent="0.2">
      <c r="B844" s="1"/>
    </row>
    <row r="845" spans="2:2" ht="15.75" customHeight="1" x14ac:dyDescent="0.2">
      <c r="B845" s="1"/>
    </row>
    <row r="846" spans="2:2" ht="15.75" customHeight="1" x14ac:dyDescent="0.2">
      <c r="B846" s="1"/>
    </row>
    <row r="847" spans="2:2" ht="15.75" customHeight="1" x14ac:dyDescent="0.2">
      <c r="B847" s="1"/>
    </row>
    <row r="848" spans="2:2" ht="15.75" customHeight="1" x14ac:dyDescent="0.2">
      <c r="B848" s="1"/>
    </row>
    <row r="849" spans="2:2" ht="15.75" customHeight="1" x14ac:dyDescent="0.2">
      <c r="B849" s="1"/>
    </row>
    <row r="850" spans="2:2" ht="15.75" customHeight="1" x14ac:dyDescent="0.2">
      <c r="B850" s="1"/>
    </row>
    <row r="851" spans="2:2" ht="15.75" customHeight="1" x14ac:dyDescent="0.2">
      <c r="B851" s="1"/>
    </row>
    <row r="852" spans="2:2" ht="15.75" customHeight="1" x14ac:dyDescent="0.2">
      <c r="B852" s="1"/>
    </row>
    <row r="853" spans="2:2" ht="15.75" customHeight="1" x14ac:dyDescent="0.2">
      <c r="B853" s="1"/>
    </row>
    <row r="854" spans="2:2" ht="15.75" customHeight="1" x14ac:dyDescent="0.2">
      <c r="B854" s="1"/>
    </row>
    <row r="855" spans="2:2" ht="15.75" customHeight="1" x14ac:dyDescent="0.2">
      <c r="B855" s="1"/>
    </row>
    <row r="856" spans="2:2" ht="15.75" customHeight="1" x14ac:dyDescent="0.2">
      <c r="B856" s="1"/>
    </row>
    <row r="857" spans="2:2" ht="15.75" customHeight="1" x14ac:dyDescent="0.2">
      <c r="B857" s="1"/>
    </row>
    <row r="858" spans="2:2" ht="15.75" customHeight="1" x14ac:dyDescent="0.2">
      <c r="B858" s="1"/>
    </row>
    <row r="859" spans="2:2" ht="15.75" customHeight="1" x14ac:dyDescent="0.2">
      <c r="B859" s="1"/>
    </row>
    <row r="860" spans="2:2" ht="15.75" customHeight="1" x14ac:dyDescent="0.2">
      <c r="B860" s="1"/>
    </row>
    <row r="861" spans="2:2" ht="15.75" customHeight="1" x14ac:dyDescent="0.2">
      <c r="B861" s="1"/>
    </row>
    <row r="862" spans="2:2" ht="15.75" customHeight="1" x14ac:dyDescent="0.2">
      <c r="B862" s="1"/>
    </row>
    <row r="863" spans="2:2" ht="15.75" customHeight="1" x14ac:dyDescent="0.2">
      <c r="B863" s="1"/>
    </row>
    <row r="864" spans="2:2" ht="15.75" customHeight="1" x14ac:dyDescent="0.2">
      <c r="B864" s="1"/>
    </row>
    <row r="865" spans="2:2" ht="15.75" customHeight="1" x14ac:dyDescent="0.2">
      <c r="B865" s="1"/>
    </row>
    <row r="866" spans="2:2" ht="15.75" customHeight="1" x14ac:dyDescent="0.2">
      <c r="B866" s="1"/>
    </row>
    <row r="867" spans="2:2" ht="15.75" customHeight="1" x14ac:dyDescent="0.2">
      <c r="B867" s="1"/>
    </row>
    <row r="868" spans="2:2" ht="15.75" customHeight="1" x14ac:dyDescent="0.2">
      <c r="B868" s="1"/>
    </row>
    <row r="869" spans="2:2" ht="15.75" customHeight="1" x14ac:dyDescent="0.2">
      <c r="B869" s="1"/>
    </row>
    <row r="870" spans="2:2" ht="15.75" customHeight="1" x14ac:dyDescent="0.2">
      <c r="B870" s="1"/>
    </row>
    <row r="871" spans="2:2" ht="15.75" customHeight="1" x14ac:dyDescent="0.2">
      <c r="B871" s="1"/>
    </row>
    <row r="872" spans="2:2" ht="15.75" customHeight="1" x14ac:dyDescent="0.2">
      <c r="B872" s="1"/>
    </row>
    <row r="873" spans="2:2" ht="15.75" customHeight="1" x14ac:dyDescent="0.2">
      <c r="B873" s="1"/>
    </row>
    <row r="874" spans="2:2" ht="15.75" customHeight="1" x14ac:dyDescent="0.2">
      <c r="B874" s="1"/>
    </row>
    <row r="875" spans="2:2" ht="15.75" customHeight="1" x14ac:dyDescent="0.2">
      <c r="B875" s="1"/>
    </row>
    <row r="876" spans="2:2" ht="15.75" customHeight="1" x14ac:dyDescent="0.2">
      <c r="B876" s="1"/>
    </row>
    <row r="877" spans="2:2" ht="15.75" customHeight="1" x14ac:dyDescent="0.2">
      <c r="B877" s="1"/>
    </row>
    <row r="878" spans="2:2" ht="15.75" customHeight="1" x14ac:dyDescent="0.2">
      <c r="B878" s="1"/>
    </row>
    <row r="879" spans="2:2" ht="15.75" customHeight="1" x14ac:dyDescent="0.2">
      <c r="B879" s="1"/>
    </row>
    <row r="880" spans="2:2" ht="15.75" customHeight="1" x14ac:dyDescent="0.2">
      <c r="B880" s="1"/>
    </row>
    <row r="881" spans="2:2" ht="15.75" customHeight="1" x14ac:dyDescent="0.2">
      <c r="B881" s="1"/>
    </row>
    <row r="882" spans="2:2" ht="15.75" customHeight="1" x14ac:dyDescent="0.2">
      <c r="B882" s="1"/>
    </row>
    <row r="883" spans="2:2" ht="15.75" customHeight="1" x14ac:dyDescent="0.2">
      <c r="B883" s="1"/>
    </row>
    <row r="884" spans="2:2" ht="15.75" customHeight="1" x14ac:dyDescent="0.2">
      <c r="B884" s="1"/>
    </row>
    <row r="885" spans="2:2" ht="15.75" customHeight="1" x14ac:dyDescent="0.2">
      <c r="B885" s="1"/>
    </row>
    <row r="886" spans="2:2" ht="15.75" customHeight="1" x14ac:dyDescent="0.2">
      <c r="B886" s="1"/>
    </row>
    <row r="887" spans="2:2" ht="15.75" customHeight="1" x14ac:dyDescent="0.2">
      <c r="B887" s="1"/>
    </row>
    <row r="888" spans="2:2" ht="15.75" customHeight="1" x14ac:dyDescent="0.2">
      <c r="B888" s="1"/>
    </row>
    <row r="889" spans="2:2" ht="15.75" customHeight="1" x14ac:dyDescent="0.2">
      <c r="B889" s="1"/>
    </row>
    <row r="890" spans="2:2" ht="15.75" customHeight="1" x14ac:dyDescent="0.2">
      <c r="B890" s="1"/>
    </row>
    <row r="891" spans="2:2" ht="15.75" customHeight="1" x14ac:dyDescent="0.2">
      <c r="B891" s="1"/>
    </row>
    <row r="892" spans="2:2" ht="15.75" customHeight="1" x14ac:dyDescent="0.2">
      <c r="B892" s="1"/>
    </row>
    <row r="893" spans="2:2" ht="15.75" customHeight="1" x14ac:dyDescent="0.2">
      <c r="B893" s="1"/>
    </row>
    <row r="894" spans="2:2" ht="15.75" customHeight="1" x14ac:dyDescent="0.2">
      <c r="B894" s="1"/>
    </row>
    <row r="895" spans="2:2" ht="15.75" customHeight="1" x14ac:dyDescent="0.2">
      <c r="B895" s="1"/>
    </row>
    <row r="896" spans="2:2" ht="15.75" customHeight="1" x14ac:dyDescent="0.2">
      <c r="B896" s="1"/>
    </row>
    <row r="897" spans="2:2" ht="15.75" customHeight="1" x14ac:dyDescent="0.2">
      <c r="B897" s="1"/>
    </row>
    <row r="898" spans="2:2" ht="15.75" customHeight="1" x14ac:dyDescent="0.2">
      <c r="B898" s="1"/>
    </row>
    <row r="899" spans="2:2" ht="15.75" customHeight="1" x14ac:dyDescent="0.2">
      <c r="B899" s="1"/>
    </row>
    <row r="900" spans="2:2" ht="15.75" customHeight="1" x14ac:dyDescent="0.2">
      <c r="B900" s="1"/>
    </row>
    <row r="901" spans="2:2" ht="15.75" customHeight="1" x14ac:dyDescent="0.2">
      <c r="B901" s="1"/>
    </row>
    <row r="902" spans="2:2" ht="15.75" customHeight="1" x14ac:dyDescent="0.2">
      <c r="B902" s="1"/>
    </row>
    <row r="903" spans="2:2" ht="15.75" customHeight="1" x14ac:dyDescent="0.2">
      <c r="B903" s="1"/>
    </row>
    <row r="904" spans="2:2" ht="15.75" customHeight="1" x14ac:dyDescent="0.2">
      <c r="B904" s="1"/>
    </row>
    <row r="905" spans="2:2" ht="15.75" customHeight="1" x14ac:dyDescent="0.2">
      <c r="B905" s="1"/>
    </row>
    <row r="906" spans="2:2" ht="15.75" customHeight="1" x14ac:dyDescent="0.2">
      <c r="B906" s="1"/>
    </row>
    <row r="907" spans="2:2" ht="15.75" customHeight="1" x14ac:dyDescent="0.2">
      <c r="B907" s="1"/>
    </row>
    <row r="908" spans="2:2" ht="15.75" customHeight="1" x14ac:dyDescent="0.2">
      <c r="B908" s="1"/>
    </row>
    <row r="909" spans="2:2" ht="15.75" customHeight="1" x14ac:dyDescent="0.2">
      <c r="B909" s="1"/>
    </row>
    <row r="910" spans="2:2" ht="15.75" customHeight="1" x14ac:dyDescent="0.2">
      <c r="B910" s="1"/>
    </row>
    <row r="911" spans="2:2" ht="15.75" customHeight="1" x14ac:dyDescent="0.2">
      <c r="B911" s="1"/>
    </row>
    <row r="912" spans="2:2" ht="15.75" customHeight="1" x14ac:dyDescent="0.2">
      <c r="B912" s="1"/>
    </row>
    <row r="913" spans="2:2" ht="15.75" customHeight="1" x14ac:dyDescent="0.2">
      <c r="B913" s="1"/>
    </row>
    <row r="914" spans="2:2" ht="15.75" customHeight="1" x14ac:dyDescent="0.2">
      <c r="B914" s="1"/>
    </row>
    <row r="915" spans="2:2" ht="15.75" customHeight="1" x14ac:dyDescent="0.2">
      <c r="B915" s="1"/>
    </row>
    <row r="916" spans="2:2" ht="15.75" customHeight="1" x14ac:dyDescent="0.2">
      <c r="B916" s="1"/>
    </row>
    <row r="917" spans="2:2" ht="15.75" customHeight="1" x14ac:dyDescent="0.2">
      <c r="B917" s="1"/>
    </row>
    <row r="918" spans="2:2" ht="15.75" customHeight="1" x14ac:dyDescent="0.2">
      <c r="B918" s="1"/>
    </row>
    <row r="919" spans="2:2" ht="15.75" customHeight="1" x14ac:dyDescent="0.2">
      <c r="B919" s="1"/>
    </row>
    <row r="920" spans="2:2" ht="15.75" customHeight="1" x14ac:dyDescent="0.2">
      <c r="B920" s="1"/>
    </row>
    <row r="921" spans="2:2" ht="15.75" customHeight="1" x14ac:dyDescent="0.2">
      <c r="B921" s="1"/>
    </row>
    <row r="922" spans="2:2" ht="15.75" customHeight="1" x14ac:dyDescent="0.2">
      <c r="B922" s="1"/>
    </row>
    <row r="923" spans="2:2" ht="15.75" customHeight="1" x14ac:dyDescent="0.2">
      <c r="B923" s="1"/>
    </row>
    <row r="924" spans="2:2" ht="15.75" customHeight="1" x14ac:dyDescent="0.2">
      <c r="B924" s="1"/>
    </row>
    <row r="925" spans="2:2" ht="15.75" customHeight="1" x14ac:dyDescent="0.2">
      <c r="B925" s="1"/>
    </row>
    <row r="926" spans="2:2" ht="15.75" customHeight="1" x14ac:dyDescent="0.2">
      <c r="B926" s="1"/>
    </row>
    <row r="927" spans="2:2" ht="15.75" customHeight="1" x14ac:dyDescent="0.2">
      <c r="B927" s="1"/>
    </row>
    <row r="928" spans="2:2" ht="15.75" customHeight="1" x14ac:dyDescent="0.2">
      <c r="B928" s="1"/>
    </row>
    <row r="929" spans="2:2" ht="15.75" customHeight="1" x14ac:dyDescent="0.2">
      <c r="B929" s="1"/>
    </row>
    <row r="930" spans="2:2" ht="15.75" customHeight="1" x14ac:dyDescent="0.2">
      <c r="B930" s="1"/>
    </row>
    <row r="931" spans="2:2" ht="15.75" customHeight="1" x14ac:dyDescent="0.2">
      <c r="B931" s="1"/>
    </row>
    <row r="932" spans="2:2" ht="15.75" customHeight="1" x14ac:dyDescent="0.2">
      <c r="B932" s="1"/>
    </row>
    <row r="933" spans="2:2" ht="15.75" customHeight="1" x14ac:dyDescent="0.2">
      <c r="B933" s="1"/>
    </row>
    <row r="934" spans="2:2" ht="15.75" customHeight="1" x14ac:dyDescent="0.2">
      <c r="B934" s="1"/>
    </row>
    <row r="935" spans="2:2" ht="15.75" customHeight="1" x14ac:dyDescent="0.2">
      <c r="B935" s="1"/>
    </row>
    <row r="936" spans="2:2" ht="15.75" customHeight="1" x14ac:dyDescent="0.2">
      <c r="B936" s="1"/>
    </row>
    <row r="937" spans="2:2" ht="15.75" customHeight="1" x14ac:dyDescent="0.2">
      <c r="B937" s="1"/>
    </row>
    <row r="938" spans="2:2" ht="15.75" customHeight="1" x14ac:dyDescent="0.2">
      <c r="B938" s="1"/>
    </row>
    <row r="939" spans="2:2" ht="15.75" customHeight="1" x14ac:dyDescent="0.2">
      <c r="B939" s="1"/>
    </row>
    <row r="940" spans="2:2" ht="15.75" customHeight="1" x14ac:dyDescent="0.2">
      <c r="B940" s="1"/>
    </row>
    <row r="941" spans="2:2" ht="15.75" customHeight="1" x14ac:dyDescent="0.2">
      <c r="B941" s="1"/>
    </row>
    <row r="942" spans="2:2" ht="15.75" customHeight="1" x14ac:dyDescent="0.2">
      <c r="B942" s="1"/>
    </row>
    <row r="943" spans="2:2" ht="15.75" customHeight="1" x14ac:dyDescent="0.2">
      <c r="B943" s="1"/>
    </row>
    <row r="944" spans="2:2" ht="15.75" customHeight="1" x14ac:dyDescent="0.2">
      <c r="B944" s="1"/>
    </row>
    <row r="945" spans="2:2" ht="15.75" customHeight="1" x14ac:dyDescent="0.2">
      <c r="B945" s="1"/>
    </row>
    <row r="946" spans="2:2" ht="15.75" customHeight="1" x14ac:dyDescent="0.2">
      <c r="B946" s="1"/>
    </row>
    <row r="947" spans="2:2" ht="15.75" customHeight="1" x14ac:dyDescent="0.2">
      <c r="B947" s="1"/>
    </row>
    <row r="948" spans="2:2" ht="15.75" customHeight="1" x14ac:dyDescent="0.2">
      <c r="B948" s="1"/>
    </row>
    <row r="949" spans="2:2" ht="15.75" customHeight="1" x14ac:dyDescent="0.2">
      <c r="B949" s="1"/>
    </row>
    <row r="950" spans="2:2" ht="15.75" customHeight="1" x14ac:dyDescent="0.2">
      <c r="B950" s="1"/>
    </row>
    <row r="951" spans="2:2" ht="15.75" customHeight="1" x14ac:dyDescent="0.2">
      <c r="B951" s="1"/>
    </row>
    <row r="952" spans="2:2" ht="15.75" customHeight="1" x14ac:dyDescent="0.2">
      <c r="B952" s="1"/>
    </row>
    <row r="953" spans="2:2" ht="15.75" customHeight="1" x14ac:dyDescent="0.2">
      <c r="B953" s="1"/>
    </row>
    <row r="954" spans="2:2" ht="15.75" customHeight="1" x14ac:dyDescent="0.2">
      <c r="B954" s="1"/>
    </row>
    <row r="955" spans="2:2" ht="15.75" customHeight="1" x14ac:dyDescent="0.2">
      <c r="B955" s="1"/>
    </row>
    <row r="956" spans="2:2" ht="15.75" customHeight="1" x14ac:dyDescent="0.2">
      <c r="B956" s="1"/>
    </row>
    <row r="957" spans="2:2" ht="15.75" customHeight="1" x14ac:dyDescent="0.2">
      <c r="B957" s="1"/>
    </row>
    <row r="958" spans="2:2" ht="15.75" customHeight="1" x14ac:dyDescent="0.2">
      <c r="B958" s="1"/>
    </row>
    <row r="959" spans="2:2" ht="15.75" customHeight="1" x14ac:dyDescent="0.2">
      <c r="B959" s="1"/>
    </row>
    <row r="960" spans="2:2" ht="15.75" customHeight="1" x14ac:dyDescent="0.2">
      <c r="B960" s="1"/>
    </row>
    <row r="961" spans="2:2" ht="15.75" customHeight="1" x14ac:dyDescent="0.2">
      <c r="B961" s="1"/>
    </row>
    <row r="962" spans="2:2" ht="15.75" customHeight="1" x14ac:dyDescent="0.2">
      <c r="B962" s="1"/>
    </row>
    <row r="963" spans="2:2" ht="15.75" customHeight="1" x14ac:dyDescent="0.2">
      <c r="B963" s="1"/>
    </row>
    <row r="964" spans="2:2" ht="15.75" customHeight="1" x14ac:dyDescent="0.2">
      <c r="B964" s="1"/>
    </row>
    <row r="965" spans="2:2" ht="15.75" customHeight="1" x14ac:dyDescent="0.2">
      <c r="B965" s="1"/>
    </row>
    <row r="966" spans="2:2" ht="15.75" customHeight="1" x14ac:dyDescent="0.2">
      <c r="B966" s="1"/>
    </row>
    <row r="967" spans="2:2" ht="15.75" customHeight="1" x14ac:dyDescent="0.2">
      <c r="B967" s="1"/>
    </row>
    <row r="968" spans="2:2" ht="15.75" customHeight="1" x14ac:dyDescent="0.2">
      <c r="B968" s="1"/>
    </row>
    <row r="969" spans="2:2" ht="15.75" customHeight="1" x14ac:dyDescent="0.2">
      <c r="B969" s="1"/>
    </row>
    <row r="970" spans="2:2" ht="15.75" customHeight="1" x14ac:dyDescent="0.2">
      <c r="B970" s="1"/>
    </row>
    <row r="971" spans="2:2" ht="15.75" customHeight="1" x14ac:dyDescent="0.2">
      <c r="B971" s="1"/>
    </row>
    <row r="972" spans="2:2" ht="15.75" customHeight="1" x14ac:dyDescent="0.2">
      <c r="B972" s="1"/>
    </row>
    <row r="973" spans="2:2" ht="15.75" customHeight="1" x14ac:dyDescent="0.2">
      <c r="B973" s="1"/>
    </row>
    <row r="974" spans="2:2" ht="15.75" customHeight="1" x14ac:dyDescent="0.2">
      <c r="B974" s="1"/>
    </row>
    <row r="975" spans="2:2" ht="15.75" customHeight="1" x14ac:dyDescent="0.2">
      <c r="B975" s="1"/>
    </row>
    <row r="976" spans="2:2" ht="15.75" customHeight="1" x14ac:dyDescent="0.2">
      <c r="B976" s="1"/>
    </row>
    <row r="977" spans="2:2" ht="15.75" customHeight="1" x14ac:dyDescent="0.2">
      <c r="B977" s="1"/>
    </row>
    <row r="978" spans="2:2" ht="15.75" customHeight="1" x14ac:dyDescent="0.2">
      <c r="B978" s="1"/>
    </row>
    <row r="979" spans="2:2" ht="15.75" customHeight="1" x14ac:dyDescent="0.2">
      <c r="B979" s="1"/>
    </row>
    <row r="980" spans="2:2" ht="15.75" customHeight="1" x14ac:dyDescent="0.2">
      <c r="B980" s="1"/>
    </row>
    <row r="981" spans="2:2" ht="15.75" customHeight="1" x14ac:dyDescent="0.2">
      <c r="B981" s="1"/>
    </row>
    <row r="982" spans="2:2" ht="15.75" customHeight="1" x14ac:dyDescent="0.2">
      <c r="B982" s="1"/>
    </row>
    <row r="983" spans="2:2" ht="15.75" customHeight="1" x14ac:dyDescent="0.2">
      <c r="B983" s="1"/>
    </row>
    <row r="984" spans="2:2" ht="15.75" customHeight="1" x14ac:dyDescent="0.2">
      <c r="B984" s="1"/>
    </row>
    <row r="985" spans="2:2" ht="15.75" customHeight="1" x14ac:dyDescent="0.2">
      <c r="B985" s="1"/>
    </row>
    <row r="986" spans="2:2" ht="15.75" customHeight="1" x14ac:dyDescent="0.2">
      <c r="B986" s="1"/>
    </row>
    <row r="987" spans="2:2" ht="15.75" customHeight="1" x14ac:dyDescent="0.2">
      <c r="B987" s="1"/>
    </row>
    <row r="988" spans="2:2" ht="15.75" customHeight="1" x14ac:dyDescent="0.2">
      <c r="B988" s="1"/>
    </row>
    <row r="989" spans="2:2" ht="15.75" customHeight="1" x14ac:dyDescent="0.2">
      <c r="B989" s="1"/>
    </row>
    <row r="990" spans="2:2" ht="15.75" customHeight="1" x14ac:dyDescent="0.2">
      <c r="B990" s="1"/>
    </row>
    <row r="991" spans="2:2" ht="15.75" customHeight="1" x14ac:dyDescent="0.2">
      <c r="B991" s="1"/>
    </row>
    <row r="992" spans="2:2" ht="15.75" customHeight="1" x14ac:dyDescent="0.2">
      <c r="B992" s="1"/>
    </row>
    <row r="993" spans="2:2" ht="15.75" customHeight="1" x14ac:dyDescent="0.2">
      <c r="B993" s="1"/>
    </row>
    <row r="994" spans="2:2" ht="15.75" customHeight="1" x14ac:dyDescent="0.2">
      <c r="B994" s="1"/>
    </row>
    <row r="995" spans="2:2" ht="15.75" customHeight="1" x14ac:dyDescent="0.2">
      <c r="B995" s="1"/>
    </row>
    <row r="996" spans="2:2" ht="15.75" customHeight="1" x14ac:dyDescent="0.2">
      <c r="B996" s="1"/>
    </row>
    <row r="997" spans="2:2" ht="15.75" customHeight="1" x14ac:dyDescent="0.2">
      <c r="B997" s="1"/>
    </row>
    <row r="998" spans="2:2" ht="15.75" customHeight="1" x14ac:dyDescent="0.2">
      <c r="B998" s="1"/>
    </row>
  </sheetData>
  <sheetProtection algorithmName="SHA-512" hashValue="1d4FO06jPkxinxLh9X1L9EeBY4aJt/8BabrEr3Rm9l7zq2LjYTHrZbLW7SCUOVK9nWPMfUpBUdov2heDfpfPbg==" saltValue="gc1BzY1HBpTbCMz8Wi9iZQ==" spinCount="100000" sheet="1" objects="1" scenarios="1"/>
  <mergeCells count="14">
    <mergeCell ref="A13:A15"/>
    <mergeCell ref="A17:A23"/>
    <mergeCell ref="A25:A27"/>
    <mergeCell ref="C3:C6"/>
    <mergeCell ref="D3:D6"/>
    <mergeCell ref="A3:A4"/>
    <mergeCell ref="A6:A10"/>
    <mergeCell ref="E3:J7"/>
    <mergeCell ref="E36:F36"/>
    <mergeCell ref="E8:J8"/>
    <mergeCell ref="F9:F10"/>
    <mergeCell ref="G9:G10"/>
    <mergeCell ref="H9:H10"/>
    <mergeCell ref="I9:I10"/>
  </mergeCells>
  <phoneticPr fontId="21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1087"/>
  <sheetViews>
    <sheetView workbookViewId="0">
      <selection activeCell="E32" sqref="E32"/>
    </sheetView>
  </sheetViews>
  <sheetFormatPr baseColWidth="10" defaultColWidth="11.28515625" defaultRowHeight="15" customHeight="1" x14ac:dyDescent="0.2"/>
  <cols>
    <col min="1" max="1" width="30" customWidth="1"/>
    <col min="2" max="2" width="10.28515625" customWidth="1"/>
    <col min="3" max="3" width="32.140625" customWidth="1"/>
    <col min="4" max="4" width="33.7109375" customWidth="1"/>
    <col min="5" max="5" width="28.7109375" customWidth="1"/>
    <col min="6" max="6" width="12" bestFit="1" customWidth="1"/>
    <col min="7" max="7" width="16.5703125" customWidth="1"/>
    <col min="8" max="25" width="14.7109375" customWidth="1"/>
    <col min="26" max="72" width="15.42578125" customWidth="1"/>
    <col min="73" max="97" width="16.5703125" customWidth="1"/>
    <col min="98" max="118" width="16.140625" customWidth="1"/>
    <col min="119" max="125" width="15.7109375" customWidth="1"/>
  </cols>
  <sheetData>
    <row r="1" spans="1:125" ht="15.75" customHeight="1" x14ac:dyDescent="0.2">
      <c r="C1" s="114" t="s">
        <v>37</v>
      </c>
      <c r="D1" s="114" t="s">
        <v>38</v>
      </c>
      <c r="AW1" s="13">
        <v>0.25</v>
      </c>
    </row>
    <row r="2" spans="1:125" ht="15.75" customHeight="1" x14ac:dyDescent="0.2">
      <c r="C2" s="115"/>
      <c r="D2" s="115"/>
      <c r="F2" s="14" t="s">
        <v>39</v>
      </c>
      <c r="G2" s="15" t="s">
        <v>40</v>
      </c>
      <c r="H2" s="14" t="s">
        <v>41</v>
      </c>
      <c r="I2" s="15" t="s">
        <v>42</v>
      </c>
      <c r="J2" s="14" t="s">
        <v>43</v>
      </c>
      <c r="K2" s="15" t="s">
        <v>44</v>
      </c>
      <c r="L2" s="14" t="s">
        <v>45</v>
      </c>
      <c r="M2" s="15" t="s">
        <v>46</v>
      </c>
      <c r="N2" s="14" t="s">
        <v>47</v>
      </c>
      <c r="O2" s="15" t="s">
        <v>48</v>
      </c>
      <c r="P2" s="14" t="s">
        <v>49</v>
      </c>
      <c r="Q2" s="15" t="s">
        <v>50</v>
      </c>
      <c r="R2" s="15" t="s">
        <v>81</v>
      </c>
      <c r="S2" s="14" t="s">
        <v>82</v>
      </c>
      <c r="T2" s="15" t="s">
        <v>83</v>
      </c>
      <c r="U2" s="15" t="s">
        <v>84</v>
      </c>
      <c r="V2" s="14" t="s">
        <v>85</v>
      </c>
      <c r="W2" s="15" t="s">
        <v>86</v>
      </c>
      <c r="X2" s="15" t="s">
        <v>87</v>
      </c>
      <c r="Y2" s="14" t="s">
        <v>88</v>
      </c>
      <c r="Z2" s="15" t="s">
        <v>89</v>
      </c>
      <c r="AA2" s="15" t="s">
        <v>90</v>
      </c>
      <c r="AB2" s="14" t="s">
        <v>91</v>
      </c>
      <c r="AC2" s="15" t="s">
        <v>92</v>
      </c>
      <c r="AD2" s="15" t="s">
        <v>93</v>
      </c>
      <c r="AE2" s="14" t="s">
        <v>94</v>
      </c>
      <c r="AF2" s="15" t="s">
        <v>95</v>
      </c>
      <c r="AG2" s="15" t="s">
        <v>96</v>
      </c>
      <c r="AH2" s="14" t="s">
        <v>97</v>
      </c>
      <c r="AI2" s="15" t="s">
        <v>98</v>
      </c>
      <c r="AJ2" s="15" t="s">
        <v>99</v>
      </c>
      <c r="AK2" s="14" t="s">
        <v>100</v>
      </c>
      <c r="AL2" s="15" t="s">
        <v>101</v>
      </c>
      <c r="AM2" s="15" t="s">
        <v>102</v>
      </c>
      <c r="AN2" s="14" t="s">
        <v>103</v>
      </c>
      <c r="AO2" s="15" t="s">
        <v>104</v>
      </c>
      <c r="AP2" s="15" t="s">
        <v>105</v>
      </c>
      <c r="AQ2" s="14" t="s">
        <v>106</v>
      </c>
      <c r="AR2" s="15" t="s">
        <v>107</v>
      </c>
      <c r="AS2" s="15" t="s">
        <v>108</v>
      </c>
      <c r="AT2" s="14" t="s">
        <v>109</v>
      </c>
      <c r="AU2" s="15" t="s">
        <v>110</v>
      </c>
      <c r="AV2" s="15" t="s">
        <v>111</v>
      </c>
      <c r="AW2" s="14" t="s">
        <v>112</v>
      </c>
      <c r="AX2" s="15" t="s">
        <v>113</v>
      </c>
      <c r="AY2" s="15" t="s">
        <v>114</v>
      </c>
      <c r="AZ2" s="14" t="s">
        <v>115</v>
      </c>
      <c r="BA2" s="15" t="s">
        <v>116</v>
      </c>
      <c r="BB2" s="15" t="s">
        <v>117</v>
      </c>
      <c r="BC2" s="14" t="s">
        <v>118</v>
      </c>
      <c r="BD2" s="15" t="s">
        <v>119</v>
      </c>
      <c r="BE2" s="15" t="s">
        <v>120</v>
      </c>
      <c r="BF2" s="14" t="s">
        <v>121</v>
      </c>
      <c r="BG2" s="15" t="s">
        <v>122</v>
      </c>
      <c r="BH2" s="15" t="s">
        <v>123</v>
      </c>
      <c r="BI2" s="14" t="s">
        <v>124</v>
      </c>
      <c r="BJ2" s="15" t="s">
        <v>125</v>
      </c>
      <c r="BK2" s="15" t="s">
        <v>126</v>
      </c>
      <c r="BL2" s="14" t="s">
        <v>127</v>
      </c>
      <c r="BM2" s="15" t="s">
        <v>128</v>
      </c>
      <c r="BN2" s="15" t="s">
        <v>129</v>
      </c>
      <c r="BO2" s="14" t="s">
        <v>130</v>
      </c>
      <c r="BP2" s="15" t="s">
        <v>131</v>
      </c>
      <c r="BQ2" s="15" t="s">
        <v>132</v>
      </c>
      <c r="BR2" s="14" t="s">
        <v>133</v>
      </c>
      <c r="BS2" s="15" t="s">
        <v>134</v>
      </c>
      <c r="BT2" s="15" t="s">
        <v>135</v>
      </c>
      <c r="BU2" s="14" t="s">
        <v>136</v>
      </c>
      <c r="BV2" s="15" t="s">
        <v>137</v>
      </c>
      <c r="BW2" s="15" t="s">
        <v>138</v>
      </c>
      <c r="BX2" s="14" t="s">
        <v>139</v>
      </c>
      <c r="BY2" s="15" t="s">
        <v>140</v>
      </c>
      <c r="BZ2" s="15" t="s">
        <v>141</v>
      </c>
      <c r="CA2" s="14" t="s">
        <v>142</v>
      </c>
      <c r="CB2" s="15" t="s">
        <v>143</v>
      </c>
      <c r="CC2" s="15" t="s">
        <v>144</v>
      </c>
      <c r="CD2" s="14" t="s">
        <v>145</v>
      </c>
      <c r="CE2" s="15" t="s">
        <v>146</v>
      </c>
      <c r="CF2" s="15" t="s">
        <v>147</v>
      </c>
      <c r="CG2" s="14" t="s">
        <v>148</v>
      </c>
      <c r="CH2" s="15" t="s">
        <v>149</v>
      </c>
      <c r="CI2" s="15" t="s">
        <v>150</v>
      </c>
      <c r="CJ2" s="14" t="s">
        <v>151</v>
      </c>
      <c r="CK2" s="15" t="s">
        <v>152</v>
      </c>
      <c r="CL2" s="15" t="s">
        <v>153</v>
      </c>
      <c r="CM2" s="14" t="s">
        <v>154</v>
      </c>
      <c r="CN2" s="15" t="s">
        <v>155</v>
      </c>
      <c r="CO2" s="15" t="s">
        <v>156</v>
      </c>
      <c r="CP2" s="14" t="s">
        <v>157</v>
      </c>
      <c r="CQ2" s="15" t="s">
        <v>158</v>
      </c>
      <c r="CR2" s="15" t="s">
        <v>159</v>
      </c>
      <c r="CS2" s="14" t="s">
        <v>160</v>
      </c>
      <c r="CT2" s="15" t="s">
        <v>161</v>
      </c>
      <c r="CU2" s="15" t="s">
        <v>162</v>
      </c>
      <c r="CV2" s="14" t="s">
        <v>163</v>
      </c>
      <c r="CW2" s="15" t="s">
        <v>164</v>
      </c>
      <c r="CX2" s="15" t="s">
        <v>165</v>
      </c>
      <c r="CY2" s="14" t="s">
        <v>166</v>
      </c>
      <c r="CZ2" s="15" t="s">
        <v>167</v>
      </c>
      <c r="DA2" s="15" t="s">
        <v>168</v>
      </c>
      <c r="DB2" s="14" t="s">
        <v>169</v>
      </c>
      <c r="DC2" s="15" t="s">
        <v>170</v>
      </c>
      <c r="DD2" s="15" t="s">
        <v>171</v>
      </c>
      <c r="DE2" s="14" t="s">
        <v>172</v>
      </c>
      <c r="DF2" s="15" t="s">
        <v>173</v>
      </c>
      <c r="DG2" s="15" t="s">
        <v>174</v>
      </c>
      <c r="DH2" s="14" t="s">
        <v>175</v>
      </c>
      <c r="DI2" s="15" t="s">
        <v>176</v>
      </c>
      <c r="DJ2" s="15" t="s">
        <v>177</v>
      </c>
      <c r="DK2" s="14" t="s">
        <v>178</v>
      </c>
      <c r="DL2" s="15" t="s">
        <v>179</v>
      </c>
      <c r="DM2" s="15" t="s">
        <v>180</v>
      </c>
      <c r="DN2" s="14" t="s">
        <v>181</v>
      </c>
      <c r="DO2" s="15" t="s">
        <v>182</v>
      </c>
      <c r="DP2" s="15" t="s">
        <v>183</v>
      </c>
      <c r="DQ2" s="14" t="s">
        <v>184</v>
      </c>
      <c r="DR2" s="15" t="s">
        <v>185</v>
      </c>
      <c r="DS2" s="15" t="s">
        <v>186</v>
      </c>
      <c r="DT2" s="14" t="s">
        <v>187</v>
      </c>
      <c r="DU2" s="15" t="s">
        <v>188</v>
      </c>
    </row>
    <row r="3" spans="1:125" ht="15.75" customHeight="1" x14ac:dyDescent="0.2">
      <c r="C3" s="115"/>
      <c r="D3" s="115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</row>
    <row r="4" spans="1:125" ht="15.75" customHeight="1" x14ac:dyDescent="0.3">
      <c r="A4" s="6" t="s">
        <v>51</v>
      </c>
      <c r="C4" s="116"/>
      <c r="D4" s="116"/>
      <c r="G4" s="117"/>
      <c r="H4" s="118"/>
      <c r="I4" s="118"/>
      <c r="J4" s="118"/>
      <c r="K4" s="118"/>
      <c r="L4" s="118"/>
      <c r="M4" s="118"/>
      <c r="N4" s="118"/>
      <c r="O4" s="118"/>
      <c r="P4" s="118"/>
      <c r="Q4" s="118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</row>
    <row r="5" spans="1:125" ht="15.75" customHeight="1" x14ac:dyDescent="0.2">
      <c r="A5" s="119" t="s">
        <v>52</v>
      </c>
      <c r="B5" s="16" t="s">
        <v>53</v>
      </c>
      <c r="C5" s="17">
        <f>+Proyección!C7</f>
        <v>330</v>
      </c>
      <c r="D5" s="18">
        <f>+Proyección!D7</f>
        <v>450</v>
      </c>
      <c r="F5" s="19">
        <f t="shared" ref="F5:F7" si="0">+C5*D5</f>
        <v>148500</v>
      </c>
      <c r="G5" s="19">
        <f t="shared" ref="G5:Q5" si="1">+F5*(1+($D$8/100))</f>
        <v>150727.5</v>
      </c>
      <c r="H5" s="19">
        <f t="shared" si="1"/>
        <v>152988.41249999998</v>
      </c>
      <c r="I5" s="19">
        <f t="shared" si="1"/>
        <v>155283.23868749995</v>
      </c>
      <c r="J5" s="19">
        <f t="shared" si="1"/>
        <v>157612.48726781242</v>
      </c>
      <c r="K5" s="19">
        <f t="shared" si="1"/>
        <v>159976.6745768296</v>
      </c>
      <c r="L5" s="19">
        <f t="shared" si="1"/>
        <v>162376.32469548204</v>
      </c>
      <c r="M5" s="19">
        <f t="shared" si="1"/>
        <v>164811.96956591425</v>
      </c>
      <c r="N5" s="19">
        <f t="shared" si="1"/>
        <v>167284.14910940293</v>
      </c>
      <c r="O5" s="19">
        <f t="shared" si="1"/>
        <v>169793.41134604395</v>
      </c>
      <c r="P5" s="19">
        <f t="shared" si="1"/>
        <v>172340.31251623461</v>
      </c>
      <c r="Q5" s="19">
        <f t="shared" si="1"/>
        <v>174925.41720397811</v>
      </c>
      <c r="R5" s="19">
        <f t="shared" ref="R5:R7" si="2">+Q5*(1+($D$8/100))</f>
        <v>177549.29846203775</v>
      </c>
      <c r="S5" s="19">
        <f t="shared" ref="S5:S7" si="3">+R5*(1+($D$8/100))</f>
        <v>180212.53793896831</v>
      </c>
      <c r="T5" s="19">
        <f t="shared" ref="T5:T7" si="4">+S5*(1+($D$8/100))</f>
        <v>182915.72600805282</v>
      </c>
      <c r="U5" s="19">
        <f t="shared" ref="U5:U7" si="5">+T5*(1+($D$8/100))</f>
        <v>185659.46189817358</v>
      </c>
      <c r="V5" s="19">
        <f t="shared" ref="V5:V7" si="6">+U5*(1+($D$8/100))</f>
        <v>188444.35382664617</v>
      </c>
      <c r="W5" s="19">
        <f t="shared" ref="W5:W7" si="7">+V5*(1+($D$8/100))</f>
        <v>191271.01913404584</v>
      </c>
      <c r="X5" s="19">
        <f t="shared" ref="X5:X7" si="8">+W5*(1+($D$8/100))</f>
        <v>194140.0844210565</v>
      </c>
      <c r="Y5" s="19">
        <f t="shared" ref="Y5:Y7" si="9">+X5*(1+($D$8/100))</f>
        <v>197052.18568737232</v>
      </c>
      <c r="Z5" s="19">
        <f t="shared" ref="Z5:Z7" si="10">+Y5*(1+($D$8/100))</f>
        <v>200007.96847268287</v>
      </c>
      <c r="AA5" s="19">
        <f t="shared" ref="AA5:AA7" si="11">+Z5*(1+($D$8/100))</f>
        <v>203008.0879997731</v>
      </c>
      <c r="AB5" s="19">
        <f t="shared" ref="AB5:AB7" si="12">+AA5*(1+($D$8/100))</f>
        <v>206053.20931976967</v>
      </c>
      <c r="AC5" s="19">
        <f t="shared" ref="AC5:AC7" si="13">+AB5*(1+($D$8/100))</f>
        <v>209144.0074595662</v>
      </c>
      <c r="AD5" s="19">
        <f t="shared" ref="AD5:AD7" si="14">+AC5*(1+($D$8/100))</f>
        <v>212281.16757145966</v>
      </c>
      <c r="AE5" s="19">
        <f t="shared" ref="AE5:AE7" si="15">+AD5*(1+($D$8/100))</f>
        <v>215465.38508503154</v>
      </c>
      <c r="AF5" s="19">
        <f t="shared" ref="AF5:AF7" si="16">+AE5*(1+($D$8/100))</f>
        <v>218697.36586130699</v>
      </c>
      <c r="AG5" s="19">
        <f t="shared" ref="AG5:AG7" si="17">+AF5*(1+($D$8/100))</f>
        <v>221977.82634922658</v>
      </c>
      <c r="AH5" s="19">
        <f t="shared" ref="AH5:AH7" si="18">+AG5*(1+($D$8/100))</f>
        <v>225307.49374446497</v>
      </c>
      <c r="AI5" s="19">
        <f t="shared" ref="AI5:AI7" si="19">+AH5*(1+($D$8/100))</f>
        <v>228687.10615063191</v>
      </c>
      <c r="AJ5" s="19">
        <f t="shared" ref="AJ5:AJ7" si="20">+AI5*(1+($D$8/100))</f>
        <v>232117.41274289138</v>
      </c>
      <c r="AK5" s="19">
        <f t="shared" ref="AK5:AK7" si="21">+AJ5*(1+($D$8/100))</f>
        <v>235599.17393403471</v>
      </c>
      <c r="AL5" s="19">
        <f t="shared" ref="AL5:AL7" si="22">+AK5*(1+($D$8/100))</f>
        <v>239133.16154304522</v>
      </c>
      <c r="AM5" s="19">
        <f t="shared" ref="AM5:AM7" si="23">+AL5*(1+($D$8/100))</f>
        <v>242720.15896619088</v>
      </c>
      <c r="AN5" s="19">
        <f t="shared" ref="AN5:AN7" si="24">+AM5*(1+($D$8/100))</f>
        <v>246360.96135068373</v>
      </c>
      <c r="AO5" s="19">
        <f t="shared" ref="AO5:AO7" si="25">+AN5*(1+($D$8/100))</f>
        <v>250056.37577094397</v>
      </c>
      <c r="AP5" s="19">
        <f t="shared" ref="AP5:AP7" si="26">+AO5*(1+($D$8/100))</f>
        <v>253807.2214075081</v>
      </c>
      <c r="AQ5" s="19">
        <f t="shared" ref="AQ5:AQ7" si="27">+AP5*(1+($D$8/100))</f>
        <v>257614.32972862071</v>
      </c>
      <c r="AR5" s="19">
        <f t="shared" ref="AR5:AR7" si="28">+AQ5*(1+($D$8/100))</f>
        <v>261478.54467455001</v>
      </c>
      <c r="AS5" s="19">
        <f t="shared" ref="AS5:AS7" si="29">+AR5*(1+($D$8/100))</f>
        <v>265400.72284466826</v>
      </c>
      <c r="AT5" s="19">
        <f t="shared" ref="AT5:AT7" si="30">+AS5*(1+($D$8/100))</f>
        <v>269381.73368733824</v>
      </c>
      <c r="AU5" s="19">
        <f t="shared" ref="AU5:AU7" si="31">+AT5*(1+($D$8/100))</f>
        <v>273422.45969264832</v>
      </c>
      <c r="AV5" s="19">
        <f t="shared" ref="AV5:AV7" si="32">+AU5*(1+($D$8/100))</f>
        <v>277523.79658803804</v>
      </c>
      <c r="AW5" s="19">
        <f t="shared" ref="AW5:AW7" si="33">+AV5*(1+($D$8/100))</f>
        <v>281686.65353685856</v>
      </c>
      <c r="AX5" s="19">
        <f t="shared" ref="AX5:AX7" si="34">+AW5*(1+($D$8/100))</f>
        <v>285911.95333991142</v>
      </c>
      <c r="AY5" s="19">
        <f t="shared" ref="AY5:AY7" si="35">+AX5*(1+($D$8/100))</f>
        <v>290200.63264001004</v>
      </c>
      <c r="AZ5" s="19">
        <f t="shared" ref="AZ5:AZ7" si="36">+AY5*(1+($D$8/100))</f>
        <v>294553.64212961018</v>
      </c>
      <c r="BA5" s="19">
        <f t="shared" ref="BA5:BA7" si="37">+AZ5*(1+($D$8/100))</f>
        <v>298971.94676155428</v>
      </c>
      <c r="BB5" s="19">
        <f t="shared" ref="BB5:BB7" si="38">+BA5*(1+($D$8/100))</f>
        <v>303456.52596297755</v>
      </c>
      <c r="BC5" s="19">
        <f t="shared" ref="BC5:BC7" si="39">+BB5*(1+($D$8/100))</f>
        <v>308008.37385242217</v>
      </c>
      <c r="BD5" s="19">
        <f t="shared" ref="BD5:BD7" si="40">+BC5*(1+($D$8/100))</f>
        <v>312628.49946020846</v>
      </c>
      <c r="BE5" s="19">
        <f t="shared" ref="BE5:BE7" si="41">+BD5*(1+($D$8/100))</f>
        <v>317317.92695211153</v>
      </c>
      <c r="BF5" s="19">
        <f t="shared" ref="BF5:BF7" si="42">+BE5*(1+($D$8/100))</f>
        <v>322077.6958563932</v>
      </c>
      <c r="BG5" s="19">
        <f t="shared" ref="BG5:BG7" si="43">+BF5*(1+($D$8/100))</f>
        <v>326908.86129423906</v>
      </c>
      <c r="BH5" s="19">
        <f t="shared" ref="BH5:BH7" si="44">+BG5*(1+($D$8/100))</f>
        <v>331812.49421365262</v>
      </c>
      <c r="BI5" s="19">
        <f t="shared" ref="BI5:BI7" si="45">+BH5*(1+($D$8/100))</f>
        <v>336789.68162685737</v>
      </c>
      <c r="BJ5" s="19">
        <f t="shared" ref="BJ5:BJ7" si="46">+BI5*(1+($D$8/100))</f>
        <v>341841.52685126022</v>
      </c>
      <c r="BK5" s="19">
        <f t="shared" ref="BK5:BK7" si="47">+BJ5*(1+($D$8/100))</f>
        <v>346969.14975402912</v>
      </c>
      <c r="BL5" s="19">
        <f t="shared" ref="BL5:BL7" si="48">+BK5*(1+($D$8/100))</f>
        <v>352173.6870003395</v>
      </c>
      <c r="BM5" s="19">
        <f t="shared" ref="BM5:BM7" si="49">+BL5*(1+($D$8/100))</f>
        <v>357456.29230534454</v>
      </c>
      <c r="BN5" s="19">
        <f t="shared" ref="BN5:BN7" si="50">+BM5*(1+($D$8/100))</f>
        <v>362818.13668992469</v>
      </c>
      <c r="BO5" s="19">
        <f t="shared" ref="BO5:BO7" si="51">+BN5*(1+($D$8/100))</f>
        <v>368260.4087402735</v>
      </c>
      <c r="BP5" s="19">
        <f t="shared" ref="BP5:BP7" si="52">+BO5*(1+($D$8/100))</f>
        <v>373784.31487137754</v>
      </c>
      <c r="BQ5" s="19">
        <f t="shared" ref="BQ5:BQ7" si="53">+BP5*(1+($D$8/100))</f>
        <v>379391.07959444815</v>
      </c>
      <c r="BR5" s="19">
        <f t="shared" ref="BR5:BR7" si="54">+BQ5*(1+($D$8/100))</f>
        <v>385081.94578836486</v>
      </c>
      <c r="BS5" s="19">
        <f t="shared" ref="BS5:BS7" si="55">+BR5*(1+($D$8/100))</f>
        <v>390858.17497519031</v>
      </c>
      <c r="BT5" s="19">
        <f t="shared" ref="BT5:BT7" si="56">+BS5*(1+($D$8/100))</f>
        <v>396721.04759981815</v>
      </c>
      <c r="BU5" s="19">
        <f t="shared" ref="BU5:BU7" si="57">+BT5*(1+($D$8/100))</f>
        <v>402671.86331381538</v>
      </c>
      <c r="BV5" s="19">
        <f t="shared" ref="BV5:BV7" si="58">+BU5*(1+($D$8/100))</f>
        <v>408711.94126352255</v>
      </c>
      <c r="BW5" s="19">
        <f t="shared" ref="BW5:BW7" si="59">+BV5*(1+($D$8/100))</f>
        <v>414842.62038247532</v>
      </c>
      <c r="BX5" s="19">
        <f t="shared" ref="BX5:BX7" si="60">+BW5*(1+($D$8/100))</f>
        <v>421065.25968821242</v>
      </c>
      <c r="BY5" s="19">
        <f t="shared" ref="BY5:BY7" si="61">+BX5*(1+($D$8/100))</f>
        <v>427381.23858353554</v>
      </c>
      <c r="BZ5" s="19">
        <f t="shared" ref="BZ5:BZ7" si="62">+BY5*(1+($D$8/100))</f>
        <v>433791.95716228854</v>
      </c>
      <c r="CA5" s="19">
        <f t="shared" ref="CA5:CA7" si="63">+BZ5*(1+($D$8/100))</f>
        <v>440298.83651972283</v>
      </c>
      <c r="CB5" s="19">
        <f t="shared" ref="CB5:CB7" si="64">+CA5*(1+($D$8/100))</f>
        <v>446903.31906751863</v>
      </c>
      <c r="CC5" s="19">
        <f t="shared" ref="CC5:CC7" si="65">+CB5*(1+($D$8/100))</f>
        <v>453606.86885353137</v>
      </c>
      <c r="CD5" s="19">
        <f t="shared" ref="CD5:CD7" si="66">+CC5*(1+($D$8/100))</f>
        <v>460410.9718863343</v>
      </c>
      <c r="CE5" s="19">
        <f t="shared" ref="CE5:CE7" si="67">+CD5*(1+($D$8/100))</f>
        <v>467317.13646462926</v>
      </c>
      <c r="CF5" s="19">
        <f t="shared" ref="CF5:CF7" si="68">+CE5*(1+($D$8/100))</f>
        <v>474326.89351159864</v>
      </c>
      <c r="CG5" s="19">
        <f t="shared" ref="CG5:CG7" si="69">+CF5*(1+($D$8/100))</f>
        <v>481441.79691427259</v>
      </c>
      <c r="CH5" s="19">
        <f t="shared" ref="CH5:CH7" si="70">+CG5*(1+($D$8/100))</f>
        <v>488663.42386798665</v>
      </c>
      <c r="CI5" s="19">
        <f t="shared" ref="CI5:CI7" si="71">+CH5*(1+($D$8/100))</f>
        <v>495993.37522600638</v>
      </c>
      <c r="CJ5" s="19">
        <f t="shared" ref="CJ5:CJ7" si="72">+CI5*(1+($D$8/100))</f>
        <v>503433.2758543964</v>
      </c>
      <c r="CK5" s="19">
        <f t="shared" ref="CK5:CK7" si="73">+CJ5*(1+($D$8/100))</f>
        <v>510984.7749922123</v>
      </c>
      <c r="CL5" s="19">
        <f t="shared" ref="CL5:CL7" si="74">+CK5*(1+($D$8/100))</f>
        <v>518649.54661709542</v>
      </c>
      <c r="CM5" s="19">
        <f t="shared" ref="CM5:CM7" si="75">+CL5*(1+($D$8/100))</f>
        <v>526429.28981635184</v>
      </c>
      <c r="CN5" s="19">
        <f t="shared" ref="CN5:CN7" si="76">+CM5*(1+($D$8/100))</f>
        <v>534325.72916359711</v>
      </c>
      <c r="CO5" s="19">
        <f t="shared" ref="CO5:CO7" si="77">+CN5*(1+($D$8/100))</f>
        <v>542340.61510105105</v>
      </c>
      <c r="CP5" s="19">
        <f t="shared" ref="CP5:CP7" si="78">+CO5*(1+($D$8/100))</f>
        <v>550475.7243275668</v>
      </c>
      <c r="CQ5" s="19">
        <f t="shared" ref="CQ5:CQ7" si="79">+CP5*(1+($D$8/100))</f>
        <v>558732.86019248026</v>
      </c>
      <c r="CR5" s="19">
        <f t="shared" ref="CR5:CR7" si="80">+CQ5*(1+($D$8/100))</f>
        <v>567113.85309536743</v>
      </c>
      <c r="CS5" s="19">
        <f t="shared" ref="CS5:CS7" si="81">+CR5*(1+($D$8/100))</f>
        <v>575620.56089179788</v>
      </c>
      <c r="CT5" s="19">
        <f t="shared" ref="CT5:CT7" si="82">+CS5*(1+($D$8/100))</f>
        <v>584254.8693051748</v>
      </c>
      <c r="CU5" s="19">
        <f t="shared" ref="CU5:CU7" si="83">+CT5*(1+($D$8/100))</f>
        <v>593018.69234475237</v>
      </c>
      <c r="CV5" s="19">
        <f t="shared" ref="CV5:CV7" si="84">+CU5*(1+($D$8/100))</f>
        <v>601913.97272992355</v>
      </c>
      <c r="CW5" s="19">
        <f t="shared" ref="CW5:CW7" si="85">+CV5*(1+($D$8/100))</f>
        <v>610942.68232087232</v>
      </c>
      <c r="CX5" s="19">
        <f t="shared" ref="CX5:CX7" si="86">+CW5*(1+($D$8/100))</f>
        <v>620106.8225556853</v>
      </c>
      <c r="CY5" s="19">
        <f t="shared" ref="CY5:CY7" si="87">+CX5*(1+($D$8/100))</f>
        <v>629408.42489402054</v>
      </c>
      <c r="CZ5" s="19">
        <f t="shared" ref="CZ5:CZ7" si="88">+CY5*(1+($D$8/100))</f>
        <v>638849.55126743077</v>
      </c>
      <c r="DA5" s="19">
        <f t="shared" ref="DA5:DA7" si="89">+CZ5*(1+($D$8/100))</f>
        <v>648432.29453644215</v>
      </c>
      <c r="DB5" s="19">
        <f t="shared" ref="DB5:DB7" si="90">+DA5*(1+($D$8/100))</f>
        <v>658158.77895448869</v>
      </c>
      <c r="DC5" s="19">
        <f t="shared" ref="DC5:DC7" si="91">+DB5*(1+($D$8/100))</f>
        <v>668031.16063880594</v>
      </c>
      <c r="DD5" s="19">
        <f t="shared" ref="DD5:DD7" si="92">+DC5*(1+($D$8/100))</f>
        <v>678051.62804838794</v>
      </c>
      <c r="DE5" s="19">
        <f t="shared" ref="DE5:DE7" si="93">+DD5*(1+($D$8/100))</f>
        <v>688222.4024691137</v>
      </c>
      <c r="DF5" s="19">
        <f t="shared" ref="DF5:DF7" si="94">+DE5*(1+($D$8/100))</f>
        <v>698545.73850615032</v>
      </c>
      <c r="DG5" s="19">
        <f t="shared" ref="DG5:DG7" si="95">+DF5*(1+($D$8/100))</f>
        <v>709023.92458374251</v>
      </c>
      <c r="DH5" s="19">
        <f t="shared" ref="DH5:DH7" si="96">+DG5*(1+($D$8/100))</f>
        <v>719659.28345249861</v>
      </c>
      <c r="DI5" s="19">
        <f t="shared" ref="DI5:DI7" si="97">+DH5*(1+($D$8/100))</f>
        <v>730454.17270428606</v>
      </c>
      <c r="DJ5" s="19">
        <f t="shared" ref="DJ5:DJ7" si="98">+DI5*(1+($D$8/100))</f>
        <v>741410.98529485031</v>
      </c>
      <c r="DK5" s="19">
        <f t="shared" ref="DK5:DK7" si="99">+DJ5*(1+($D$8/100))</f>
        <v>752532.150074273</v>
      </c>
      <c r="DL5" s="19">
        <f t="shared" ref="DL5:DL7" si="100">+DK5*(1+($D$8/100))</f>
        <v>763820.13232538698</v>
      </c>
      <c r="DM5" s="19">
        <f t="shared" ref="DM5:DM7" si="101">+DL5*(1+($D$8/100))</f>
        <v>775277.43431026768</v>
      </c>
      <c r="DN5" s="19">
        <f t="shared" ref="DN5:DN7" si="102">+DM5*(1+($D$8/100))</f>
        <v>786906.59582492162</v>
      </c>
      <c r="DO5" s="19">
        <f t="shared" ref="DO5:DO7" si="103">+DN5*(1+($D$8/100))</f>
        <v>798710.19476229534</v>
      </c>
      <c r="DP5" s="19">
        <f t="shared" ref="DP5:DP7" si="104">+DO5*(1+($D$8/100))</f>
        <v>810690.84768372972</v>
      </c>
      <c r="DQ5" s="19">
        <f t="shared" ref="DQ5:DQ7" si="105">+DP5*(1+($D$8/100))</f>
        <v>822851.21039898554</v>
      </c>
      <c r="DR5" s="19">
        <f t="shared" ref="DR5:DR7" si="106">+DQ5*(1+($D$8/100))</f>
        <v>835193.97855497024</v>
      </c>
      <c r="DS5" s="19">
        <f t="shared" ref="DS5:DS7" si="107">+DR5*(1+($D$8/100))</f>
        <v>847721.88823329471</v>
      </c>
      <c r="DT5" s="19">
        <f t="shared" ref="DT5:DT7" si="108">+DS5*(1+($D$8/100))</f>
        <v>860437.71655679401</v>
      </c>
      <c r="DU5" s="19">
        <f t="shared" ref="DU5:DU7" si="109">+DT5*(1+($D$8/100))</f>
        <v>873344.28230514587</v>
      </c>
    </row>
    <row r="6" spans="1:125" ht="15.75" customHeight="1" x14ac:dyDescent="0.2">
      <c r="A6" s="118"/>
      <c r="B6" s="16" t="s">
        <v>54</v>
      </c>
      <c r="C6" s="17">
        <f>+Proyección!C8</f>
        <v>80</v>
      </c>
      <c r="D6" s="18">
        <f>+Proyección!D8</f>
        <v>450</v>
      </c>
      <c r="F6" s="19">
        <f t="shared" si="0"/>
        <v>36000</v>
      </c>
      <c r="G6" s="19">
        <f t="shared" ref="G6:Q6" si="110">+F6*(1+($D$8/100))</f>
        <v>36540</v>
      </c>
      <c r="H6" s="19">
        <f t="shared" si="110"/>
        <v>37088.1</v>
      </c>
      <c r="I6" s="19">
        <f t="shared" si="110"/>
        <v>37644.421499999997</v>
      </c>
      <c r="J6" s="19">
        <f t="shared" si="110"/>
        <v>38209.087822499991</v>
      </c>
      <c r="K6" s="19">
        <f t="shared" si="110"/>
        <v>38782.22413983749</v>
      </c>
      <c r="L6" s="19">
        <f t="shared" si="110"/>
        <v>39363.957501935045</v>
      </c>
      <c r="M6" s="19">
        <f t="shared" si="110"/>
        <v>39954.416864464067</v>
      </c>
      <c r="N6" s="19">
        <f t="shared" si="110"/>
        <v>40553.733117431024</v>
      </c>
      <c r="O6" s="19">
        <f t="shared" si="110"/>
        <v>41162.039114192485</v>
      </c>
      <c r="P6" s="19">
        <f t="shared" si="110"/>
        <v>41779.469700905371</v>
      </c>
      <c r="Q6" s="19">
        <f t="shared" si="110"/>
        <v>42406.161746418948</v>
      </c>
      <c r="R6" s="19">
        <f t="shared" si="2"/>
        <v>43042.254172615227</v>
      </c>
      <c r="S6" s="19">
        <f t="shared" si="3"/>
        <v>43687.887985204448</v>
      </c>
      <c r="T6" s="19">
        <f t="shared" si="4"/>
        <v>44343.206304982508</v>
      </c>
      <c r="U6" s="19">
        <f t="shared" si="5"/>
        <v>45008.35439955724</v>
      </c>
      <c r="V6" s="19">
        <f t="shared" si="6"/>
        <v>45683.479715550595</v>
      </c>
      <c r="W6" s="19">
        <f t="shared" si="7"/>
        <v>46368.731911283852</v>
      </c>
      <c r="X6" s="19">
        <f t="shared" si="8"/>
        <v>47064.262889953105</v>
      </c>
      <c r="Y6" s="19">
        <f t="shared" si="9"/>
        <v>47770.226833302397</v>
      </c>
      <c r="Z6" s="19">
        <f t="shared" si="10"/>
        <v>48486.780235801925</v>
      </c>
      <c r="AA6" s="19">
        <f t="shared" si="11"/>
        <v>49214.081939338947</v>
      </c>
      <c r="AB6" s="19">
        <f t="shared" si="12"/>
        <v>49952.293168429023</v>
      </c>
      <c r="AC6" s="19">
        <f t="shared" si="13"/>
        <v>50701.577565955457</v>
      </c>
      <c r="AD6" s="19">
        <f t="shared" si="14"/>
        <v>51462.101229444786</v>
      </c>
      <c r="AE6" s="19">
        <f t="shared" si="15"/>
        <v>52234.032747886456</v>
      </c>
      <c r="AF6" s="19">
        <f t="shared" si="16"/>
        <v>53017.543239104751</v>
      </c>
      <c r="AG6" s="19">
        <f t="shared" si="17"/>
        <v>53812.806387691315</v>
      </c>
      <c r="AH6" s="19">
        <f t="shared" si="18"/>
        <v>54619.998483506679</v>
      </c>
      <c r="AI6" s="19">
        <f t="shared" si="19"/>
        <v>55439.298460759273</v>
      </c>
      <c r="AJ6" s="19">
        <f t="shared" si="20"/>
        <v>56270.887937670654</v>
      </c>
      <c r="AK6" s="19">
        <f t="shared" si="21"/>
        <v>57114.951256735709</v>
      </c>
      <c r="AL6" s="19">
        <f t="shared" si="22"/>
        <v>57971.675525586739</v>
      </c>
      <c r="AM6" s="19">
        <f t="shared" si="23"/>
        <v>58841.250658470533</v>
      </c>
      <c r="AN6" s="19">
        <f t="shared" si="24"/>
        <v>59723.869418347589</v>
      </c>
      <c r="AO6" s="19">
        <f t="shared" si="25"/>
        <v>60619.727459622794</v>
      </c>
      <c r="AP6" s="19">
        <f t="shared" si="26"/>
        <v>61529.023371517127</v>
      </c>
      <c r="AQ6" s="19">
        <f t="shared" si="27"/>
        <v>62451.958722089876</v>
      </c>
      <c r="AR6" s="19">
        <f t="shared" si="28"/>
        <v>63388.738102921219</v>
      </c>
      <c r="AS6" s="19">
        <f t="shared" si="29"/>
        <v>64339.569174465032</v>
      </c>
      <c r="AT6" s="19">
        <f t="shared" si="30"/>
        <v>65304.662712082005</v>
      </c>
      <c r="AU6" s="19">
        <f t="shared" si="31"/>
        <v>66284.232652763225</v>
      </c>
      <c r="AV6" s="19">
        <f t="shared" si="32"/>
        <v>67278.496142554664</v>
      </c>
      <c r="AW6" s="19">
        <f t="shared" si="33"/>
        <v>68287.673584692981</v>
      </c>
      <c r="AX6" s="19">
        <f t="shared" si="34"/>
        <v>69311.988688463374</v>
      </c>
      <c r="AY6" s="19">
        <f t="shared" si="35"/>
        <v>70351.66851879032</v>
      </c>
      <c r="AZ6" s="19">
        <f t="shared" si="36"/>
        <v>71406.943546572162</v>
      </c>
      <c r="BA6" s="19">
        <f t="shared" si="37"/>
        <v>72478.04769977073</v>
      </c>
      <c r="BB6" s="19">
        <f t="shared" si="38"/>
        <v>73565.218415267285</v>
      </c>
      <c r="BC6" s="19">
        <f t="shared" si="39"/>
        <v>74668.696691496283</v>
      </c>
      <c r="BD6" s="19">
        <f t="shared" si="40"/>
        <v>75788.727141868716</v>
      </c>
      <c r="BE6" s="19">
        <f t="shared" si="41"/>
        <v>76925.55804899674</v>
      </c>
      <c r="BF6" s="19">
        <f t="shared" si="42"/>
        <v>78079.44141973168</v>
      </c>
      <c r="BG6" s="19">
        <f t="shared" si="43"/>
        <v>79250.633041027642</v>
      </c>
      <c r="BH6" s="19">
        <f t="shared" si="44"/>
        <v>80439.392536643049</v>
      </c>
      <c r="BI6" s="19">
        <f t="shared" si="45"/>
        <v>81645.983424692691</v>
      </c>
      <c r="BJ6" s="19">
        <f t="shared" si="46"/>
        <v>82870.673176063079</v>
      </c>
      <c r="BK6" s="19">
        <f t="shared" si="47"/>
        <v>84113.733273704012</v>
      </c>
      <c r="BL6" s="19">
        <f t="shared" si="48"/>
        <v>85375.43927280957</v>
      </c>
      <c r="BM6" s="19">
        <f t="shared" si="49"/>
        <v>86656.07086190171</v>
      </c>
      <c r="BN6" s="19">
        <f t="shared" si="50"/>
        <v>87955.91192483023</v>
      </c>
      <c r="BO6" s="19">
        <f t="shared" si="51"/>
        <v>89275.250603702676</v>
      </c>
      <c r="BP6" s="19">
        <f t="shared" si="52"/>
        <v>90614.379362758205</v>
      </c>
      <c r="BQ6" s="19">
        <f t="shared" si="53"/>
        <v>91973.595053199577</v>
      </c>
      <c r="BR6" s="19">
        <f t="shared" si="54"/>
        <v>93353.198978997563</v>
      </c>
      <c r="BS6" s="19">
        <f t="shared" si="55"/>
        <v>94753.496963682512</v>
      </c>
      <c r="BT6" s="19">
        <f t="shared" si="56"/>
        <v>96174.799418137743</v>
      </c>
      <c r="BU6" s="19">
        <f t="shared" si="57"/>
        <v>97617.421409409799</v>
      </c>
      <c r="BV6" s="19">
        <f t="shared" si="58"/>
        <v>99081.682730550936</v>
      </c>
      <c r="BW6" s="19">
        <f t="shared" si="59"/>
        <v>100567.90797150919</v>
      </c>
      <c r="BX6" s="19">
        <f t="shared" si="60"/>
        <v>102076.42659108182</v>
      </c>
      <c r="BY6" s="19">
        <f t="shared" si="61"/>
        <v>103607.57298994804</v>
      </c>
      <c r="BZ6" s="19">
        <f t="shared" si="62"/>
        <v>105161.68658479725</v>
      </c>
      <c r="CA6" s="19">
        <f t="shared" si="63"/>
        <v>106739.1118835692</v>
      </c>
      <c r="CB6" s="19">
        <f t="shared" si="64"/>
        <v>108340.19856182273</v>
      </c>
      <c r="CC6" s="19">
        <f t="shared" si="65"/>
        <v>109965.30154025006</v>
      </c>
      <c r="CD6" s="19">
        <f t="shared" si="66"/>
        <v>111614.7810633538</v>
      </c>
      <c r="CE6" s="19">
        <f t="shared" si="67"/>
        <v>113289.00277930409</v>
      </c>
      <c r="CF6" s="19">
        <f t="shared" si="68"/>
        <v>114988.33782099365</v>
      </c>
      <c r="CG6" s="19">
        <f t="shared" si="69"/>
        <v>116713.16288830854</v>
      </c>
      <c r="CH6" s="19">
        <f t="shared" si="70"/>
        <v>118463.86033163316</v>
      </c>
      <c r="CI6" s="19">
        <f t="shared" si="71"/>
        <v>120240.81823660764</v>
      </c>
      <c r="CJ6" s="19">
        <f t="shared" si="72"/>
        <v>122044.43051015674</v>
      </c>
      <c r="CK6" s="19">
        <f t="shared" si="73"/>
        <v>123875.09696780908</v>
      </c>
      <c r="CL6" s="19">
        <f t="shared" si="74"/>
        <v>125733.22342232621</v>
      </c>
      <c r="CM6" s="19">
        <f t="shared" si="75"/>
        <v>127619.22177366109</v>
      </c>
      <c r="CN6" s="19">
        <f t="shared" si="76"/>
        <v>129533.51010026599</v>
      </c>
      <c r="CO6" s="19">
        <f t="shared" si="77"/>
        <v>131476.51275176997</v>
      </c>
      <c r="CP6" s="19">
        <f t="shared" si="78"/>
        <v>133448.66044304651</v>
      </c>
      <c r="CQ6" s="19">
        <f t="shared" si="79"/>
        <v>135450.3903496922</v>
      </c>
      <c r="CR6" s="19">
        <f t="shared" si="80"/>
        <v>137482.14620493757</v>
      </c>
      <c r="CS6" s="19">
        <f t="shared" si="81"/>
        <v>139544.37839801161</v>
      </c>
      <c r="CT6" s="19">
        <f t="shared" si="82"/>
        <v>141637.54407398179</v>
      </c>
      <c r="CU6" s="19">
        <f t="shared" si="83"/>
        <v>143762.10723509151</v>
      </c>
      <c r="CV6" s="19">
        <f t="shared" si="84"/>
        <v>145918.53884361786</v>
      </c>
      <c r="CW6" s="19">
        <f t="shared" si="85"/>
        <v>148107.31692627212</v>
      </c>
      <c r="CX6" s="19">
        <f t="shared" si="86"/>
        <v>150328.92668016619</v>
      </c>
      <c r="CY6" s="19">
        <f t="shared" si="87"/>
        <v>152583.86058036867</v>
      </c>
      <c r="CZ6" s="19">
        <f t="shared" si="88"/>
        <v>154872.61848907417</v>
      </c>
      <c r="DA6" s="19">
        <f t="shared" si="89"/>
        <v>157195.70776641028</v>
      </c>
      <c r="DB6" s="19">
        <f t="shared" si="90"/>
        <v>159553.64338290642</v>
      </c>
      <c r="DC6" s="19">
        <f t="shared" si="91"/>
        <v>161946.94803365</v>
      </c>
      <c r="DD6" s="19">
        <f t="shared" si="92"/>
        <v>164376.15225415473</v>
      </c>
      <c r="DE6" s="19">
        <f t="shared" si="93"/>
        <v>166841.79453796704</v>
      </c>
      <c r="DF6" s="19">
        <f t="shared" si="94"/>
        <v>169344.42145603654</v>
      </c>
      <c r="DG6" s="19">
        <f t="shared" si="95"/>
        <v>171884.58777787708</v>
      </c>
      <c r="DH6" s="19">
        <f t="shared" si="96"/>
        <v>174462.85659454521</v>
      </c>
      <c r="DI6" s="19">
        <f t="shared" si="97"/>
        <v>177079.79944346339</v>
      </c>
      <c r="DJ6" s="19">
        <f t="shared" si="98"/>
        <v>179735.99643511532</v>
      </c>
      <c r="DK6" s="19">
        <f t="shared" si="99"/>
        <v>182432.03638164204</v>
      </c>
      <c r="DL6" s="19">
        <f t="shared" si="100"/>
        <v>185168.51692736667</v>
      </c>
      <c r="DM6" s="19">
        <f t="shared" si="101"/>
        <v>187946.04468127716</v>
      </c>
      <c r="DN6" s="19">
        <f t="shared" si="102"/>
        <v>190765.23535149629</v>
      </c>
      <c r="DO6" s="19">
        <f t="shared" si="103"/>
        <v>193626.71388176872</v>
      </c>
      <c r="DP6" s="19">
        <f t="shared" si="104"/>
        <v>196531.11458999524</v>
      </c>
      <c r="DQ6" s="19">
        <f t="shared" si="105"/>
        <v>199479.08130884514</v>
      </c>
      <c r="DR6" s="19">
        <f t="shared" si="106"/>
        <v>202471.26752847779</v>
      </c>
      <c r="DS6" s="19">
        <f t="shared" si="107"/>
        <v>205508.33654140495</v>
      </c>
      <c r="DT6" s="19">
        <f t="shared" si="108"/>
        <v>208590.96158952601</v>
      </c>
      <c r="DU6" s="19">
        <f t="shared" si="109"/>
        <v>211719.82601336887</v>
      </c>
    </row>
    <row r="7" spans="1:125" ht="15.75" customHeight="1" x14ac:dyDescent="0.2">
      <c r="A7" s="118"/>
      <c r="B7" s="20" t="s">
        <v>55</v>
      </c>
      <c r="C7" s="17">
        <f>+Proyección!C9</f>
        <v>45</v>
      </c>
      <c r="D7" s="18">
        <f>+Proyección!D9</f>
        <v>450</v>
      </c>
      <c r="F7" s="19">
        <f t="shared" si="0"/>
        <v>20250</v>
      </c>
      <c r="G7" s="19">
        <f t="shared" ref="G7:Q7" si="111">+F7*(1+($D$8/100))</f>
        <v>20553.749999999996</v>
      </c>
      <c r="H7" s="19">
        <f t="shared" si="111"/>
        <v>20862.056249999994</v>
      </c>
      <c r="I7" s="19">
        <f t="shared" si="111"/>
        <v>21174.987093749991</v>
      </c>
      <c r="J7" s="19">
        <f t="shared" si="111"/>
        <v>21492.61190015624</v>
      </c>
      <c r="K7" s="19">
        <f t="shared" si="111"/>
        <v>21815.001078658581</v>
      </c>
      <c r="L7" s="19">
        <f t="shared" si="111"/>
        <v>22142.226094838457</v>
      </c>
      <c r="M7" s="19">
        <f t="shared" si="111"/>
        <v>22474.359486261033</v>
      </c>
      <c r="N7" s="19">
        <f t="shared" si="111"/>
        <v>22811.474878554945</v>
      </c>
      <c r="O7" s="19">
        <f t="shared" si="111"/>
        <v>23153.647001733269</v>
      </c>
      <c r="P7" s="19">
        <f t="shared" si="111"/>
        <v>23500.951706759264</v>
      </c>
      <c r="Q7" s="19">
        <f t="shared" si="111"/>
        <v>23853.465982360653</v>
      </c>
      <c r="R7" s="19">
        <f t="shared" si="2"/>
        <v>24211.267972096059</v>
      </c>
      <c r="S7" s="19">
        <f t="shared" si="3"/>
        <v>24574.436991677496</v>
      </c>
      <c r="T7" s="19">
        <f t="shared" si="4"/>
        <v>24943.053546552655</v>
      </c>
      <c r="U7" s="19">
        <f t="shared" si="5"/>
        <v>25317.199349750943</v>
      </c>
      <c r="V7" s="19">
        <f t="shared" si="6"/>
        <v>25696.957339997203</v>
      </c>
      <c r="W7" s="19">
        <f t="shared" si="7"/>
        <v>26082.41170009716</v>
      </c>
      <c r="X7" s="19">
        <f t="shared" si="8"/>
        <v>26473.647875598614</v>
      </c>
      <c r="Y7" s="19">
        <f t="shared" si="9"/>
        <v>26870.752593732592</v>
      </c>
      <c r="Z7" s="19">
        <f t="shared" si="10"/>
        <v>27273.813882638577</v>
      </c>
      <c r="AA7" s="19">
        <f t="shared" si="11"/>
        <v>27682.921090878153</v>
      </c>
      <c r="AB7" s="19">
        <f t="shared" si="12"/>
        <v>28098.164907241324</v>
      </c>
      <c r="AC7" s="19">
        <f t="shared" si="13"/>
        <v>28519.637380849941</v>
      </c>
      <c r="AD7" s="19">
        <f t="shared" si="14"/>
        <v>28947.431941562689</v>
      </c>
      <c r="AE7" s="19">
        <f t="shared" si="15"/>
        <v>29381.643420686127</v>
      </c>
      <c r="AF7" s="19">
        <f t="shared" si="16"/>
        <v>29822.368071996414</v>
      </c>
      <c r="AG7" s="19">
        <f t="shared" si="17"/>
        <v>30269.703593076356</v>
      </c>
      <c r="AH7" s="19">
        <f t="shared" si="18"/>
        <v>30723.749146972499</v>
      </c>
      <c r="AI7" s="19">
        <f t="shared" si="19"/>
        <v>31184.605384177084</v>
      </c>
      <c r="AJ7" s="19">
        <f t="shared" si="20"/>
        <v>31652.374464939738</v>
      </c>
      <c r="AK7" s="19">
        <f t="shared" si="21"/>
        <v>32127.160081913829</v>
      </c>
      <c r="AL7" s="19">
        <f t="shared" si="22"/>
        <v>32609.067483142535</v>
      </c>
      <c r="AM7" s="19">
        <f t="shared" si="23"/>
        <v>33098.203495389673</v>
      </c>
      <c r="AN7" s="19">
        <f t="shared" si="24"/>
        <v>33594.676547820512</v>
      </c>
      <c r="AO7" s="19">
        <f t="shared" si="25"/>
        <v>34098.596696037814</v>
      </c>
      <c r="AP7" s="19">
        <f t="shared" si="26"/>
        <v>34610.075646478377</v>
      </c>
      <c r="AQ7" s="19">
        <f t="shared" si="27"/>
        <v>35129.226781175552</v>
      </c>
      <c r="AR7" s="19">
        <f t="shared" si="28"/>
        <v>35656.165182893179</v>
      </c>
      <c r="AS7" s="19">
        <f t="shared" si="29"/>
        <v>36191.007660636576</v>
      </c>
      <c r="AT7" s="19">
        <f t="shared" si="30"/>
        <v>36733.872775546122</v>
      </c>
      <c r="AU7" s="19">
        <f t="shared" si="31"/>
        <v>37284.880867179309</v>
      </c>
      <c r="AV7" s="19">
        <f t="shared" si="32"/>
        <v>37844.154080186992</v>
      </c>
      <c r="AW7" s="19">
        <f t="shared" si="33"/>
        <v>38411.816391389795</v>
      </c>
      <c r="AX7" s="19">
        <f t="shared" si="34"/>
        <v>38987.993637260639</v>
      </c>
      <c r="AY7" s="19">
        <f t="shared" si="35"/>
        <v>39572.813541819545</v>
      </c>
      <c r="AZ7" s="19">
        <f t="shared" si="36"/>
        <v>40166.405744946831</v>
      </c>
      <c r="BA7" s="19">
        <f t="shared" si="37"/>
        <v>40768.901831121031</v>
      </c>
      <c r="BB7" s="19">
        <f t="shared" si="38"/>
        <v>41380.435358587842</v>
      </c>
      <c r="BC7" s="19">
        <f t="shared" si="39"/>
        <v>42001.141888966653</v>
      </c>
      <c r="BD7" s="19">
        <f t="shared" si="40"/>
        <v>42631.15901730115</v>
      </c>
      <c r="BE7" s="19">
        <f t="shared" si="41"/>
        <v>43270.626402560665</v>
      </c>
      <c r="BF7" s="19">
        <f t="shared" si="42"/>
        <v>43919.685798599072</v>
      </c>
      <c r="BG7" s="19">
        <f t="shared" si="43"/>
        <v>44578.481085578052</v>
      </c>
      <c r="BH7" s="19">
        <f t="shared" si="44"/>
        <v>45247.158301861717</v>
      </c>
      <c r="BI7" s="19">
        <f t="shared" si="45"/>
        <v>45925.865676389636</v>
      </c>
      <c r="BJ7" s="19">
        <f t="shared" si="46"/>
        <v>46614.753661535477</v>
      </c>
      <c r="BK7" s="19">
        <f t="shared" si="47"/>
        <v>47313.974966458503</v>
      </c>
      <c r="BL7" s="19">
        <f t="shared" si="48"/>
        <v>48023.684590955374</v>
      </c>
      <c r="BM7" s="19">
        <f t="shared" si="49"/>
        <v>48744.039859819699</v>
      </c>
      <c r="BN7" s="19">
        <f t="shared" si="50"/>
        <v>49475.200457716986</v>
      </c>
      <c r="BO7" s="19">
        <f t="shared" si="51"/>
        <v>50217.328464582737</v>
      </c>
      <c r="BP7" s="19">
        <f t="shared" si="52"/>
        <v>50970.588391551471</v>
      </c>
      <c r="BQ7" s="19">
        <f t="shared" si="53"/>
        <v>51735.147217424739</v>
      </c>
      <c r="BR7" s="19">
        <f t="shared" si="54"/>
        <v>52511.174425686106</v>
      </c>
      <c r="BS7" s="19">
        <f t="shared" si="55"/>
        <v>53298.842042071396</v>
      </c>
      <c r="BT7" s="19">
        <f t="shared" si="56"/>
        <v>54098.32467270246</v>
      </c>
      <c r="BU7" s="19">
        <f t="shared" si="57"/>
        <v>54909.799542792993</v>
      </c>
      <c r="BV7" s="19">
        <f t="shared" si="58"/>
        <v>55733.446535934883</v>
      </c>
      <c r="BW7" s="19">
        <f t="shared" si="59"/>
        <v>56569.448233973904</v>
      </c>
      <c r="BX7" s="19">
        <f t="shared" si="60"/>
        <v>57417.989957483507</v>
      </c>
      <c r="BY7" s="19">
        <f t="shared" si="61"/>
        <v>58279.259806845752</v>
      </c>
      <c r="BZ7" s="19">
        <f t="shared" si="62"/>
        <v>59153.44870394843</v>
      </c>
      <c r="CA7" s="19">
        <f t="shared" si="63"/>
        <v>60040.750434507652</v>
      </c>
      <c r="CB7" s="19">
        <f t="shared" si="64"/>
        <v>60941.36169102526</v>
      </c>
      <c r="CC7" s="19">
        <f t="shared" si="65"/>
        <v>61855.482116390631</v>
      </c>
      <c r="CD7" s="19">
        <f t="shared" si="66"/>
        <v>62783.314348136482</v>
      </c>
      <c r="CE7" s="19">
        <f t="shared" si="67"/>
        <v>63725.064063358521</v>
      </c>
      <c r="CF7" s="19">
        <f t="shared" si="68"/>
        <v>64680.940024308889</v>
      </c>
      <c r="CG7" s="19">
        <f t="shared" si="69"/>
        <v>65651.154124673514</v>
      </c>
      <c r="CH7" s="19">
        <f t="shared" si="70"/>
        <v>66635.921436543606</v>
      </c>
      <c r="CI7" s="19">
        <f t="shared" si="71"/>
        <v>67635.460258091756</v>
      </c>
      <c r="CJ7" s="19">
        <f t="shared" si="72"/>
        <v>68649.99216196312</v>
      </c>
      <c r="CK7" s="19">
        <f t="shared" si="73"/>
        <v>69679.742044392566</v>
      </c>
      <c r="CL7" s="19">
        <f t="shared" si="74"/>
        <v>70724.938175058443</v>
      </c>
      <c r="CM7" s="19">
        <f t="shared" si="75"/>
        <v>71785.812247684313</v>
      </c>
      <c r="CN7" s="19">
        <f t="shared" si="76"/>
        <v>72862.599431399576</v>
      </c>
      <c r="CO7" s="19">
        <f t="shared" si="77"/>
        <v>73955.538422870566</v>
      </c>
      <c r="CP7" s="19">
        <f t="shared" si="78"/>
        <v>75064.871499213623</v>
      </c>
      <c r="CQ7" s="19">
        <f t="shared" si="79"/>
        <v>76190.844571701818</v>
      </c>
      <c r="CR7" s="19">
        <f t="shared" si="80"/>
        <v>77333.707240277334</v>
      </c>
      <c r="CS7" s="19">
        <f t="shared" si="81"/>
        <v>78493.712848881492</v>
      </c>
      <c r="CT7" s="19">
        <f t="shared" si="82"/>
        <v>79671.118541614705</v>
      </c>
      <c r="CU7" s="19">
        <f t="shared" si="83"/>
        <v>80866.185319738914</v>
      </c>
      <c r="CV7" s="19">
        <f t="shared" si="84"/>
        <v>82079.178099534984</v>
      </c>
      <c r="CW7" s="19">
        <f t="shared" si="85"/>
        <v>83310.365771027995</v>
      </c>
      <c r="CX7" s="19">
        <f t="shared" si="86"/>
        <v>84560.021257593413</v>
      </c>
      <c r="CY7" s="19">
        <f t="shared" si="87"/>
        <v>85828.421576457302</v>
      </c>
      <c r="CZ7" s="19">
        <f t="shared" si="88"/>
        <v>87115.847900104156</v>
      </c>
      <c r="DA7" s="19">
        <f t="shared" si="89"/>
        <v>88422.585618605706</v>
      </c>
      <c r="DB7" s="19">
        <f t="shared" si="90"/>
        <v>89748.92440288479</v>
      </c>
      <c r="DC7" s="19">
        <f t="shared" si="91"/>
        <v>91095.158268928048</v>
      </c>
      <c r="DD7" s="19">
        <f t="shared" si="92"/>
        <v>92461.58564296196</v>
      </c>
      <c r="DE7" s="19">
        <f t="shared" si="93"/>
        <v>93848.509427606376</v>
      </c>
      <c r="DF7" s="19">
        <f t="shared" si="94"/>
        <v>95256.237069020455</v>
      </c>
      <c r="DG7" s="19">
        <f t="shared" si="95"/>
        <v>96685.080625055751</v>
      </c>
      <c r="DH7" s="19">
        <f t="shared" si="96"/>
        <v>98135.356834431572</v>
      </c>
      <c r="DI7" s="19">
        <f t="shared" si="97"/>
        <v>99607.387186948035</v>
      </c>
      <c r="DJ7" s="19">
        <f t="shared" si="98"/>
        <v>101101.49799475225</v>
      </c>
      <c r="DK7" s="19">
        <f t="shared" si="99"/>
        <v>102618.02046467352</v>
      </c>
      <c r="DL7" s="19">
        <f t="shared" si="100"/>
        <v>104157.29077164362</v>
      </c>
      <c r="DM7" s="19">
        <f t="shared" si="101"/>
        <v>105719.65013321827</v>
      </c>
      <c r="DN7" s="19">
        <f t="shared" si="102"/>
        <v>107305.44488521654</v>
      </c>
      <c r="DO7" s="19">
        <f t="shared" si="103"/>
        <v>108915.02655849478</v>
      </c>
      <c r="DP7" s="19">
        <f t="shared" si="104"/>
        <v>110548.75195687219</v>
      </c>
      <c r="DQ7" s="19">
        <f t="shared" si="105"/>
        <v>112206.98323622526</v>
      </c>
      <c r="DR7" s="19">
        <f t="shared" si="106"/>
        <v>113890.08798476863</v>
      </c>
      <c r="DS7" s="19">
        <f t="shared" si="107"/>
        <v>115598.43930454015</v>
      </c>
      <c r="DT7" s="19">
        <f t="shared" si="108"/>
        <v>117332.41589410824</v>
      </c>
      <c r="DU7" s="19">
        <f t="shared" si="109"/>
        <v>119092.40213251986</v>
      </c>
    </row>
    <row r="8" spans="1:125" ht="15.75" customHeight="1" x14ac:dyDescent="0.25">
      <c r="C8" s="8" t="s">
        <v>56</v>
      </c>
      <c r="D8" s="21">
        <f>+Proyección!B11</f>
        <v>1.5</v>
      </c>
      <c r="E8" s="22" t="s">
        <v>57</v>
      </c>
      <c r="F8" s="23">
        <f t="shared" ref="F8:Q8" si="112">SUM(F5:F7)</f>
        <v>204750</v>
      </c>
      <c r="G8" s="23">
        <f t="shared" si="112"/>
        <v>207821.25</v>
      </c>
      <c r="H8" s="23">
        <f t="shared" si="112"/>
        <v>210938.56874999998</v>
      </c>
      <c r="I8" s="23">
        <f t="shared" si="112"/>
        <v>214102.64728124993</v>
      </c>
      <c r="J8" s="23">
        <f t="shared" si="112"/>
        <v>217314.18699046865</v>
      </c>
      <c r="K8" s="23">
        <f t="shared" si="112"/>
        <v>220573.89979532568</v>
      </c>
      <c r="L8" s="23">
        <f t="shared" si="112"/>
        <v>223882.50829225554</v>
      </c>
      <c r="M8" s="23">
        <f t="shared" si="112"/>
        <v>227240.74591663934</v>
      </c>
      <c r="N8" s="23">
        <f t="shared" si="112"/>
        <v>230649.35710538889</v>
      </c>
      <c r="O8" s="23">
        <f t="shared" si="112"/>
        <v>234109.09746196971</v>
      </c>
      <c r="P8" s="23">
        <f t="shared" si="112"/>
        <v>237620.73392389924</v>
      </c>
      <c r="Q8" s="23">
        <f t="shared" si="112"/>
        <v>241185.04493275771</v>
      </c>
      <c r="R8" s="23">
        <f t="shared" ref="R8:AO8" si="113">SUM(R5:R7)</f>
        <v>244802.82060674904</v>
      </c>
      <c r="S8" s="23">
        <f t="shared" si="113"/>
        <v>248474.86291585024</v>
      </c>
      <c r="T8" s="23">
        <f t="shared" si="113"/>
        <v>252201.98585958799</v>
      </c>
      <c r="U8" s="23">
        <f t="shared" si="113"/>
        <v>255985.01564748178</v>
      </c>
      <c r="V8" s="23">
        <f t="shared" si="113"/>
        <v>259824.79088219398</v>
      </c>
      <c r="W8" s="23">
        <f t="shared" si="113"/>
        <v>263722.16274542687</v>
      </c>
      <c r="X8" s="23">
        <f t="shared" si="113"/>
        <v>267677.99518660823</v>
      </c>
      <c r="Y8" s="23">
        <f t="shared" si="113"/>
        <v>271693.16511440731</v>
      </c>
      <c r="Z8" s="23">
        <f t="shared" si="113"/>
        <v>275768.56259112339</v>
      </c>
      <c r="AA8" s="23">
        <f t="shared" si="113"/>
        <v>279905.09102999017</v>
      </c>
      <c r="AB8" s="23">
        <f t="shared" si="113"/>
        <v>284103.66739543999</v>
      </c>
      <c r="AC8" s="23">
        <f t="shared" si="113"/>
        <v>288365.22240637161</v>
      </c>
      <c r="AD8" s="23">
        <f t="shared" si="113"/>
        <v>292690.70074246713</v>
      </c>
      <c r="AE8" s="23">
        <f t="shared" si="113"/>
        <v>297081.06125360413</v>
      </c>
      <c r="AF8" s="23">
        <f t="shared" si="113"/>
        <v>301537.27717240818</v>
      </c>
      <c r="AG8" s="23">
        <f t="shared" si="113"/>
        <v>306060.33632999426</v>
      </c>
      <c r="AH8" s="23">
        <f t="shared" si="113"/>
        <v>310651.24137494416</v>
      </c>
      <c r="AI8" s="23">
        <f t="shared" si="113"/>
        <v>315311.00999556825</v>
      </c>
      <c r="AJ8" s="23">
        <f t="shared" si="113"/>
        <v>320040.67514550179</v>
      </c>
      <c r="AK8" s="23">
        <f t="shared" si="113"/>
        <v>324841.28527268424</v>
      </c>
      <c r="AL8" s="23">
        <f t="shared" si="113"/>
        <v>329713.9045517745</v>
      </c>
      <c r="AM8" s="23">
        <f t="shared" si="113"/>
        <v>334659.6131200511</v>
      </c>
      <c r="AN8" s="23">
        <f t="shared" si="113"/>
        <v>339679.50731685181</v>
      </c>
      <c r="AO8" s="23">
        <f t="shared" si="113"/>
        <v>344774.69992660458</v>
      </c>
      <c r="AP8" s="23">
        <f t="shared" ref="AP8:DA8" si="114">SUM(AP5:AP7)</f>
        <v>349946.3204255036</v>
      </c>
      <c r="AQ8" s="23">
        <f t="shared" si="114"/>
        <v>355195.51523188612</v>
      </c>
      <c r="AR8" s="23">
        <f t="shared" si="114"/>
        <v>360523.4479603644</v>
      </c>
      <c r="AS8" s="23">
        <f t="shared" si="114"/>
        <v>365931.29967976984</v>
      </c>
      <c r="AT8" s="23">
        <f t="shared" si="114"/>
        <v>371420.26917496632</v>
      </c>
      <c r="AU8" s="23">
        <f t="shared" si="114"/>
        <v>376991.57321259083</v>
      </c>
      <c r="AV8" s="23">
        <f t="shared" si="114"/>
        <v>382646.44681077969</v>
      </c>
      <c r="AW8" s="23">
        <f t="shared" si="114"/>
        <v>388386.14351294137</v>
      </c>
      <c r="AX8" s="23">
        <f t="shared" si="114"/>
        <v>394211.93566563539</v>
      </c>
      <c r="AY8" s="23">
        <f t="shared" si="114"/>
        <v>400125.11470061995</v>
      </c>
      <c r="AZ8" s="23">
        <f t="shared" si="114"/>
        <v>406126.99142112921</v>
      </c>
      <c r="BA8" s="23">
        <f t="shared" si="114"/>
        <v>412218.89629244601</v>
      </c>
      <c r="BB8" s="23">
        <f t="shared" si="114"/>
        <v>418402.17973683268</v>
      </c>
      <c r="BC8" s="23">
        <f t="shared" si="114"/>
        <v>424678.21243288514</v>
      </c>
      <c r="BD8" s="23">
        <f t="shared" si="114"/>
        <v>431048.38561937836</v>
      </c>
      <c r="BE8" s="23">
        <f t="shared" si="114"/>
        <v>437514.11140366894</v>
      </c>
      <c r="BF8" s="23">
        <f t="shared" si="114"/>
        <v>444076.823074724</v>
      </c>
      <c r="BG8" s="23">
        <f t="shared" si="114"/>
        <v>450737.97542084474</v>
      </c>
      <c r="BH8" s="23">
        <f t="shared" si="114"/>
        <v>457499.04505215737</v>
      </c>
      <c r="BI8" s="23">
        <f t="shared" si="114"/>
        <v>464361.53072793974</v>
      </c>
      <c r="BJ8" s="23">
        <f t="shared" si="114"/>
        <v>471326.95368885878</v>
      </c>
      <c r="BK8" s="23">
        <f t="shared" si="114"/>
        <v>478396.85799419164</v>
      </c>
      <c r="BL8" s="23">
        <f t="shared" si="114"/>
        <v>485572.81086410442</v>
      </c>
      <c r="BM8" s="23">
        <f t="shared" si="114"/>
        <v>492856.40302706591</v>
      </c>
      <c r="BN8" s="23">
        <f t="shared" si="114"/>
        <v>500249.24907247192</v>
      </c>
      <c r="BO8" s="23">
        <f t="shared" si="114"/>
        <v>507752.98780855892</v>
      </c>
      <c r="BP8" s="23">
        <f t="shared" si="114"/>
        <v>515369.28262568719</v>
      </c>
      <c r="BQ8" s="23">
        <f t="shared" si="114"/>
        <v>523099.82186507247</v>
      </c>
      <c r="BR8" s="23">
        <f t="shared" si="114"/>
        <v>530946.31919304852</v>
      </c>
      <c r="BS8" s="23">
        <f t="shared" si="114"/>
        <v>538910.51398094418</v>
      </c>
      <c r="BT8" s="23">
        <f t="shared" si="114"/>
        <v>546994.17169065832</v>
      </c>
      <c r="BU8" s="23">
        <f t="shared" si="114"/>
        <v>555199.08426601812</v>
      </c>
      <c r="BV8" s="23">
        <f t="shared" si="114"/>
        <v>563527.07053000841</v>
      </c>
      <c r="BW8" s="23">
        <f t="shared" si="114"/>
        <v>571979.9765879584</v>
      </c>
      <c r="BX8" s="23">
        <f t="shared" si="114"/>
        <v>580559.6762367778</v>
      </c>
      <c r="BY8" s="23">
        <f t="shared" si="114"/>
        <v>589268.07138032932</v>
      </c>
      <c r="BZ8" s="23">
        <f t="shared" si="114"/>
        <v>598107.09245103423</v>
      </c>
      <c r="CA8" s="23">
        <f t="shared" si="114"/>
        <v>607078.6988377996</v>
      </c>
      <c r="CB8" s="23">
        <f t="shared" si="114"/>
        <v>616184.87932036654</v>
      </c>
      <c r="CC8" s="23">
        <f t="shared" si="114"/>
        <v>625427.65251017199</v>
      </c>
      <c r="CD8" s="23">
        <f t="shared" si="114"/>
        <v>634809.06729782466</v>
      </c>
      <c r="CE8" s="23">
        <f t="shared" si="114"/>
        <v>644331.20330729184</v>
      </c>
      <c r="CF8" s="23">
        <f t="shared" si="114"/>
        <v>653996.17135690118</v>
      </c>
      <c r="CG8" s="23">
        <f t="shared" si="114"/>
        <v>663806.11392725469</v>
      </c>
      <c r="CH8" s="23">
        <f t="shared" si="114"/>
        <v>673763.20563616336</v>
      </c>
      <c r="CI8" s="23">
        <f t="shared" si="114"/>
        <v>683869.65372070577</v>
      </c>
      <c r="CJ8" s="23">
        <f t="shared" si="114"/>
        <v>694127.69852651632</v>
      </c>
      <c r="CK8" s="23">
        <f t="shared" si="114"/>
        <v>704539.61400441383</v>
      </c>
      <c r="CL8" s="23">
        <f t="shared" si="114"/>
        <v>715107.70821448008</v>
      </c>
      <c r="CM8" s="23">
        <f t="shared" si="114"/>
        <v>725834.32383769727</v>
      </c>
      <c r="CN8" s="23">
        <f t="shared" si="114"/>
        <v>736721.83869526268</v>
      </c>
      <c r="CO8" s="23">
        <f t="shared" si="114"/>
        <v>747772.66627569159</v>
      </c>
      <c r="CP8" s="23">
        <f t="shared" si="114"/>
        <v>758989.2562698269</v>
      </c>
      <c r="CQ8" s="23">
        <f t="shared" si="114"/>
        <v>770374.0951138743</v>
      </c>
      <c r="CR8" s="23">
        <f t="shared" si="114"/>
        <v>781929.70654058235</v>
      </c>
      <c r="CS8" s="23">
        <f t="shared" si="114"/>
        <v>793658.65213869093</v>
      </c>
      <c r="CT8" s="23">
        <f t="shared" si="114"/>
        <v>805563.53192077135</v>
      </c>
      <c r="CU8" s="23">
        <f t="shared" si="114"/>
        <v>817646.98489958281</v>
      </c>
      <c r="CV8" s="23">
        <f t="shared" si="114"/>
        <v>829911.68967307638</v>
      </c>
      <c r="CW8" s="23">
        <f t="shared" si="114"/>
        <v>842360.36501817242</v>
      </c>
      <c r="CX8" s="23">
        <f t="shared" si="114"/>
        <v>854995.77049344487</v>
      </c>
      <c r="CY8" s="23">
        <f t="shared" si="114"/>
        <v>867820.70705084654</v>
      </c>
      <c r="CZ8" s="23">
        <f t="shared" si="114"/>
        <v>880838.01765660907</v>
      </c>
      <c r="DA8" s="23">
        <f t="shared" si="114"/>
        <v>894050.58792145818</v>
      </c>
      <c r="DB8" s="23">
        <f t="shared" ref="DB8:DU8" si="115">SUM(DB5:DB7)</f>
        <v>907461.34674027993</v>
      </c>
      <c r="DC8" s="23">
        <f t="shared" si="115"/>
        <v>921073.26694138395</v>
      </c>
      <c r="DD8" s="23">
        <f t="shared" si="115"/>
        <v>934889.36594550475</v>
      </c>
      <c r="DE8" s="23">
        <f t="shared" si="115"/>
        <v>948912.70643468713</v>
      </c>
      <c r="DF8" s="23">
        <f t="shared" si="115"/>
        <v>963146.39703120734</v>
      </c>
      <c r="DG8" s="23">
        <f t="shared" si="115"/>
        <v>977593.59298667533</v>
      </c>
      <c r="DH8" s="23">
        <f t="shared" si="115"/>
        <v>992257.49688147532</v>
      </c>
      <c r="DI8" s="23">
        <f t="shared" si="115"/>
        <v>1007141.3593346975</v>
      </c>
      <c r="DJ8" s="23">
        <f t="shared" si="115"/>
        <v>1022248.4797247179</v>
      </c>
      <c r="DK8" s="23">
        <f t="shared" si="115"/>
        <v>1037582.2069205885</v>
      </c>
      <c r="DL8" s="23">
        <f t="shared" si="115"/>
        <v>1053145.9400243973</v>
      </c>
      <c r="DM8" s="23">
        <f t="shared" si="115"/>
        <v>1068943.129124763</v>
      </c>
      <c r="DN8" s="23">
        <f t="shared" si="115"/>
        <v>1084977.2760616345</v>
      </c>
      <c r="DO8" s="23">
        <f t="shared" si="115"/>
        <v>1101251.935202559</v>
      </c>
      <c r="DP8" s="23">
        <f t="shared" si="115"/>
        <v>1117770.7142305973</v>
      </c>
      <c r="DQ8" s="23">
        <f t="shared" si="115"/>
        <v>1134537.2749440561</v>
      </c>
      <c r="DR8" s="23">
        <f t="shared" si="115"/>
        <v>1151555.3340682166</v>
      </c>
      <c r="DS8" s="23">
        <f t="shared" si="115"/>
        <v>1168828.6640792398</v>
      </c>
      <c r="DT8" s="23">
        <f t="shared" si="115"/>
        <v>1186361.0940404283</v>
      </c>
      <c r="DU8" s="23">
        <f t="shared" si="115"/>
        <v>1204156.5104510344</v>
      </c>
    </row>
    <row r="9" spans="1:125" ht="15.75" customHeight="1" x14ac:dyDescent="0.2"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</row>
    <row r="10" spans="1:125" ht="15.75" customHeight="1" x14ac:dyDescent="0.25">
      <c r="A10" s="6" t="s">
        <v>58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</row>
    <row r="11" spans="1:125" ht="15.75" customHeight="1" x14ac:dyDescent="0.2">
      <c r="A11" s="120" t="s">
        <v>59</v>
      </c>
      <c r="B11" s="16" t="s">
        <v>60</v>
      </c>
      <c r="C11" s="17">
        <f>+Proyección!C13</f>
        <v>110</v>
      </c>
      <c r="D11" s="4"/>
      <c r="F11" s="19">
        <f t="shared" ref="F11:F13" si="116">+C11*D5</f>
        <v>49500</v>
      </c>
      <c r="G11" s="19">
        <f t="shared" ref="G11:Q11" si="117">+F11*(1+($D$8/100))</f>
        <v>50242.499999999993</v>
      </c>
      <c r="H11" s="19">
        <f t="shared" si="117"/>
        <v>50996.13749999999</v>
      </c>
      <c r="I11" s="19">
        <f t="shared" si="117"/>
        <v>51761.079562499988</v>
      </c>
      <c r="J11" s="19">
        <f t="shared" si="117"/>
        <v>52537.495755937482</v>
      </c>
      <c r="K11" s="19">
        <f t="shared" si="117"/>
        <v>53325.558192276541</v>
      </c>
      <c r="L11" s="19">
        <f t="shared" si="117"/>
        <v>54125.441565160683</v>
      </c>
      <c r="M11" s="19">
        <f t="shared" si="117"/>
        <v>54937.323188638089</v>
      </c>
      <c r="N11" s="19">
        <f t="shared" si="117"/>
        <v>55761.383036467654</v>
      </c>
      <c r="O11" s="19">
        <f t="shared" si="117"/>
        <v>56597.803782014664</v>
      </c>
      <c r="P11" s="19">
        <f t="shared" si="117"/>
        <v>57446.77083874488</v>
      </c>
      <c r="Q11" s="19">
        <f t="shared" si="117"/>
        <v>58308.472401326049</v>
      </c>
      <c r="R11" s="19">
        <f t="shared" ref="R11:R13" si="118">+Q11*(1+($D$8/100))</f>
        <v>59183.099487345935</v>
      </c>
      <c r="S11" s="19">
        <f t="shared" ref="S11:S13" si="119">+R11*(1+($D$8/100))</f>
        <v>60070.845979656115</v>
      </c>
      <c r="T11" s="19">
        <f t="shared" ref="T11:T13" si="120">+S11*(1+($D$8/100))</f>
        <v>60971.908669350953</v>
      </c>
      <c r="U11" s="19">
        <f t="shared" ref="U11:U13" si="121">+T11*(1+($D$8/100))</f>
        <v>61886.487299391214</v>
      </c>
      <c r="V11" s="19">
        <f t="shared" ref="V11:V13" si="122">+U11*(1+($D$8/100))</f>
        <v>62814.784608882073</v>
      </c>
      <c r="W11" s="19">
        <f t="shared" ref="W11:W13" si="123">+V11*(1+($D$8/100))</f>
        <v>63757.0063780153</v>
      </c>
      <c r="X11" s="19">
        <f t="shared" ref="X11:X13" si="124">+W11*(1+($D$8/100))</f>
        <v>64713.361473685523</v>
      </c>
      <c r="Y11" s="19">
        <f t="shared" ref="Y11:Y13" si="125">+X11*(1+($D$8/100))</f>
        <v>65684.061895790801</v>
      </c>
      <c r="Z11" s="19">
        <f t="shared" ref="Z11:Z13" si="126">+Y11*(1+($D$8/100))</f>
        <v>66669.322824227653</v>
      </c>
      <c r="AA11" s="19">
        <f t="shared" ref="AA11:AA13" si="127">+Z11*(1+($D$8/100))</f>
        <v>67669.362666591056</v>
      </c>
      <c r="AB11" s="19">
        <f t="shared" ref="AB11:AB13" si="128">+AA11*(1+($D$8/100))</f>
        <v>68684.403106589918</v>
      </c>
      <c r="AC11" s="19">
        <f t="shared" ref="AC11:AC13" si="129">+AB11*(1+($D$8/100))</f>
        <v>69714.669153188763</v>
      </c>
      <c r="AD11" s="19">
        <f t="shared" ref="AD11:AD13" si="130">+AC11*(1+($D$8/100))</f>
        <v>70760.389190486589</v>
      </c>
      <c r="AE11" s="19">
        <f t="shared" ref="AE11:AE13" si="131">+AD11*(1+($D$8/100))</f>
        <v>71821.795028343884</v>
      </c>
      <c r="AF11" s="19">
        <f t="shared" ref="AF11:AF13" si="132">+AE11*(1+($D$8/100))</f>
        <v>72899.121953769034</v>
      </c>
      <c r="AG11" s="19">
        <f t="shared" ref="AG11:AG13" si="133">+AF11*(1+($D$8/100))</f>
        <v>73992.608783075557</v>
      </c>
      <c r="AH11" s="19">
        <f t="shared" ref="AH11:AH13" si="134">+AG11*(1+($D$8/100))</f>
        <v>75102.497914821681</v>
      </c>
      <c r="AI11" s="19">
        <f t="shared" ref="AI11:AI13" si="135">+AH11*(1+($D$8/100))</f>
        <v>76229.035383544004</v>
      </c>
      <c r="AJ11" s="19">
        <f t="shared" ref="AJ11:AJ13" si="136">+AI11*(1+($D$8/100))</f>
        <v>77372.470914297155</v>
      </c>
      <c r="AK11" s="19">
        <f t="shared" ref="AK11:AK13" si="137">+AJ11*(1+($D$8/100))</f>
        <v>78533.05797801161</v>
      </c>
      <c r="AL11" s="19">
        <f t="shared" ref="AL11:AL13" si="138">+AK11*(1+($D$8/100))</f>
        <v>79711.053847681775</v>
      </c>
      <c r="AM11" s="19">
        <f t="shared" ref="AM11:AM13" si="139">+AL11*(1+($D$8/100))</f>
        <v>80906.719655396999</v>
      </c>
      <c r="AN11" s="19">
        <f t="shared" ref="AN11:AN13" si="140">+AM11*(1+($D$8/100))</f>
        <v>82120.32045022794</v>
      </c>
      <c r="AO11" s="19">
        <f t="shared" ref="AO11:AO13" si="141">+AN11*(1+($D$8/100))</f>
        <v>83352.125256981351</v>
      </c>
      <c r="AP11" s="19">
        <f t="shared" ref="AP11:AP13" si="142">+AO11*(1+($D$8/100))</f>
        <v>84602.407135836067</v>
      </c>
      <c r="AQ11" s="19">
        <f t="shared" ref="AQ11:AQ13" si="143">+AP11*(1+($D$8/100))</f>
        <v>85871.443242873604</v>
      </c>
      <c r="AR11" s="19">
        <f t="shared" ref="AR11:AR13" si="144">+AQ11*(1+($D$8/100))</f>
        <v>87159.514891516694</v>
      </c>
      <c r="AS11" s="19">
        <f t="shared" ref="AS11:AS13" si="145">+AR11*(1+($D$8/100))</f>
        <v>88466.907614889438</v>
      </c>
      <c r="AT11" s="19">
        <f t="shared" ref="AT11:AT13" si="146">+AS11*(1+($D$8/100))</f>
        <v>89793.911229112768</v>
      </c>
      <c r="AU11" s="19">
        <f t="shared" ref="AU11:AU13" si="147">+AT11*(1+($D$8/100))</f>
        <v>91140.819897549445</v>
      </c>
      <c r="AV11" s="19">
        <f t="shared" ref="AV11:AV13" si="148">+AU11*(1+($D$8/100))</f>
        <v>92507.932196012684</v>
      </c>
      <c r="AW11" s="19">
        <f t="shared" ref="AW11:AW13" si="149">+AV11*(1+($D$8/100))</f>
        <v>93895.551178952868</v>
      </c>
      <c r="AX11" s="19">
        <f t="shared" ref="AX11:AX13" si="150">+AW11*(1+($D$8/100))</f>
        <v>95303.984446637158</v>
      </c>
      <c r="AY11" s="19">
        <f t="shared" ref="AY11:AY13" si="151">+AX11*(1+($D$8/100))</f>
        <v>96733.544213336703</v>
      </c>
      <c r="AZ11" s="19">
        <f t="shared" ref="AZ11:AZ13" si="152">+AY11*(1+($D$8/100))</f>
        <v>98184.54737653675</v>
      </c>
      <c r="BA11" s="19">
        <f t="shared" ref="BA11:BA13" si="153">+AZ11*(1+($D$8/100))</f>
        <v>99657.315587184785</v>
      </c>
      <c r="BB11" s="19">
        <f t="shared" ref="BB11:BB13" si="154">+BA11*(1+($D$8/100))</f>
        <v>101152.17532099255</v>
      </c>
      <c r="BC11" s="19">
        <f t="shared" ref="BC11:BC13" si="155">+BB11*(1+($D$8/100))</f>
        <v>102669.45795080742</v>
      </c>
      <c r="BD11" s="19">
        <f t="shared" ref="BD11:BD13" si="156">+BC11*(1+($D$8/100))</f>
        <v>104209.49982006953</v>
      </c>
      <c r="BE11" s="19">
        <f t="shared" ref="BE11:BE13" si="157">+BD11*(1+($D$8/100))</f>
        <v>105772.64231737056</v>
      </c>
      <c r="BF11" s="19">
        <f t="shared" ref="BF11:BF13" si="158">+BE11*(1+($D$8/100))</f>
        <v>107359.2319521311</v>
      </c>
      <c r="BG11" s="19">
        <f t="shared" ref="BG11:BG13" si="159">+BF11*(1+($D$8/100))</f>
        <v>108969.62043141306</v>
      </c>
      <c r="BH11" s="19">
        <f t="shared" ref="BH11:BH13" si="160">+BG11*(1+($D$8/100))</f>
        <v>110604.16473788425</v>
      </c>
      <c r="BI11" s="19">
        <f t="shared" ref="BI11:BI13" si="161">+BH11*(1+($D$8/100))</f>
        <v>112263.22720895249</v>
      </c>
      <c r="BJ11" s="19">
        <f t="shared" ref="BJ11:BJ13" si="162">+BI11*(1+($D$8/100))</f>
        <v>113947.17561708677</v>
      </c>
      <c r="BK11" s="19">
        <f t="shared" ref="BK11:BK13" si="163">+BJ11*(1+($D$8/100))</f>
        <v>115656.38325134307</v>
      </c>
      <c r="BL11" s="19">
        <f t="shared" ref="BL11:BL13" si="164">+BK11*(1+($D$8/100))</f>
        <v>117391.22900011321</v>
      </c>
      <c r="BM11" s="19">
        <f t="shared" ref="BM11:BM13" si="165">+BL11*(1+($D$8/100))</f>
        <v>119152.09743511489</v>
      </c>
      <c r="BN11" s="19">
        <f t="shared" ref="BN11:BN13" si="166">+BM11*(1+($D$8/100))</f>
        <v>120939.3788966416</v>
      </c>
      <c r="BO11" s="19">
        <f t="shared" ref="BO11:BO13" si="167">+BN11*(1+($D$8/100))</f>
        <v>122753.46958009122</v>
      </c>
      <c r="BP11" s="19">
        <f t="shared" ref="BP11:BP13" si="168">+BO11*(1+($D$8/100))</f>
        <v>124594.77162379258</v>
      </c>
      <c r="BQ11" s="19">
        <f t="shared" ref="BQ11:BQ13" si="169">+BP11*(1+($D$8/100))</f>
        <v>126463.69319814946</v>
      </c>
      <c r="BR11" s="19">
        <f t="shared" ref="BR11:BR13" si="170">+BQ11*(1+($D$8/100))</f>
        <v>128360.64859612168</v>
      </c>
      <c r="BS11" s="19">
        <f t="shared" ref="BS11:BS13" si="171">+BR11*(1+($D$8/100))</f>
        <v>130286.0583250635</v>
      </c>
      <c r="BT11" s="19">
        <f t="shared" ref="BT11:BT13" si="172">+BS11*(1+($D$8/100))</f>
        <v>132240.34919993943</v>
      </c>
      <c r="BU11" s="19">
        <f t="shared" ref="BU11:BU13" si="173">+BT11*(1+($D$8/100))</f>
        <v>134223.95443793852</v>
      </c>
      <c r="BV11" s="19">
        <f t="shared" ref="BV11:BV13" si="174">+BU11*(1+($D$8/100))</f>
        <v>136237.31375450757</v>
      </c>
      <c r="BW11" s="19">
        <f t="shared" ref="BW11:BW13" si="175">+BV11*(1+($D$8/100))</f>
        <v>138280.87346082518</v>
      </c>
      <c r="BX11" s="19">
        <f t="shared" ref="BX11:BX13" si="176">+BW11*(1+($D$8/100))</f>
        <v>140355.08656273756</v>
      </c>
      <c r="BY11" s="19">
        <f t="shared" ref="BY11:BY13" si="177">+BX11*(1+($D$8/100))</f>
        <v>142460.4128611786</v>
      </c>
      <c r="BZ11" s="19">
        <f t="shared" ref="BZ11:BZ13" si="178">+BY11*(1+($D$8/100))</f>
        <v>144597.31905409627</v>
      </c>
      <c r="CA11" s="19">
        <f t="shared" ref="CA11:CA13" si="179">+BZ11*(1+($D$8/100))</f>
        <v>146766.2788399077</v>
      </c>
      <c r="CB11" s="19">
        <f t="shared" ref="CB11:CB13" si="180">+CA11*(1+($D$8/100))</f>
        <v>148967.7730225063</v>
      </c>
      <c r="CC11" s="19">
        <f t="shared" ref="CC11:CC13" si="181">+CB11*(1+($D$8/100))</f>
        <v>151202.28961784387</v>
      </c>
      <c r="CD11" s="19">
        <f t="shared" ref="CD11:CD13" si="182">+CC11*(1+($D$8/100))</f>
        <v>153470.32396211152</v>
      </c>
      <c r="CE11" s="19">
        <f t="shared" ref="CE11:CE13" si="183">+CD11*(1+($D$8/100))</f>
        <v>155772.37882154319</v>
      </c>
      <c r="CF11" s="19">
        <f t="shared" ref="CF11:CF13" si="184">+CE11*(1+($D$8/100))</f>
        <v>158108.96450386633</v>
      </c>
      <c r="CG11" s="19">
        <f t="shared" ref="CG11:CG13" si="185">+CF11*(1+($D$8/100))</f>
        <v>160480.5989714243</v>
      </c>
      <c r="CH11" s="19">
        <f t="shared" ref="CH11:CH13" si="186">+CG11*(1+($D$8/100))</f>
        <v>162887.80795599564</v>
      </c>
      <c r="CI11" s="19">
        <f t="shared" ref="CI11:CI13" si="187">+CH11*(1+($D$8/100))</f>
        <v>165331.12507533556</v>
      </c>
      <c r="CJ11" s="19">
        <f t="shared" ref="CJ11:CJ13" si="188">+CI11*(1+($D$8/100))</f>
        <v>167811.09195146558</v>
      </c>
      <c r="CK11" s="19">
        <f t="shared" ref="CK11:CK13" si="189">+CJ11*(1+($D$8/100))</f>
        <v>170328.25833073756</v>
      </c>
      <c r="CL11" s="19">
        <f t="shared" ref="CL11:CL13" si="190">+CK11*(1+($D$8/100))</f>
        <v>172883.1822056986</v>
      </c>
      <c r="CM11" s="19">
        <f t="shared" ref="CM11:CM13" si="191">+CL11*(1+($D$8/100))</f>
        <v>175476.42993878407</v>
      </c>
      <c r="CN11" s="19">
        <f t="shared" ref="CN11:CN13" si="192">+CM11*(1+($D$8/100))</f>
        <v>178108.57638786582</v>
      </c>
      <c r="CO11" s="19">
        <f t="shared" ref="CO11:CO13" si="193">+CN11*(1+($D$8/100))</f>
        <v>180780.2050336838</v>
      </c>
      <c r="CP11" s="19">
        <f t="shared" ref="CP11:CP13" si="194">+CO11*(1+($D$8/100))</f>
        <v>183491.90810918904</v>
      </c>
      <c r="CQ11" s="19">
        <f t="shared" ref="CQ11:CQ13" si="195">+CP11*(1+($D$8/100))</f>
        <v>186244.28673082686</v>
      </c>
      <c r="CR11" s="19">
        <f t="shared" ref="CR11:CR13" si="196">+CQ11*(1+($D$8/100))</f>
        <v>189037.95103178924</v>
      </c>
      <c r="CS11" s="19">
        <f t="shared" ref="CS11:CS13" si="197">+CR11*(1+($D$8/100))</f>
        <v>191873.52029726605</v>
      </c>
      <c r="CT11" s="19">
        <f t="shared" ref="CT11:CT13" si="198">+CS11*(1+($D$8/100))</f>
        <v>194751.62310172501</v>
      </c>
      <c r="CU11" s="19">
        <f t="shared" ref="CU11:CU13" si="199">+CT11*(1+($D$8/100))</f>
        <v>197672.89744825088</v>
      </c>
      <c r="CV11" s="19">
        <f t="shared" ref="CV11:CV13" si="200">+CU11*(1+($D$8/100))</f>
        <v>200637.99090997461</v>
      </c>
      <c r="CW11" s="19">
        <f t="shared" ref="CW11:CW13" si="201">+CV11*(1+($D$8/100))</f>
        <v>203647.56077362422</v>
      </c>
      <c r="CX11" s="19">
        <f t="shared" ref="CX11:CX13" si="202">+CW11*(1+($D$8/100))</f>
        <v>206702.27418522857</v>
      </c>
      <c r="CY11" s="19">
        <f t="shared" ref="CY11:CY13" si="203">+CX11*(1+($D$8/100))</f>
        <v>209802.80829800697</v>
      </c>
      <c r="CZ11" s="19">
        <f t="shared" ref="CZ11:CZ13" si="204">+CY11*(1+($D$8/100))</f>
        <v>212949.85042247706</v>
      </c>
      <c r="DA11" s="19">
        <f t="shared" ref="DA11:DA13" si="205">+CZ11*(1+($D$8/100))</f>
        <v>216144.09817881419</v>
      </c>
      <c r="DB11" s="19">
        <f t="shared" ref="DB11:DB13" si="206">+DA11*(1+($D$8/100))</f>
        <v>219386.2596514964</v>
      </c>
      <c r="DC11" s="19">
        <f t="shared" ref="DC11:DC13" si="207">+DB11*(1+($D$8/100))</f>
        <v>222677.05354626881</v>
      </c>
      <c r="DD11" s="19">
        <f t="shared" ref="DD11:DD13" si="208">+DC11*(1+($D$8/100))</f>
        <v>226017.20934946282</v>
      </c>
      <c r="DE11" s="19">
        <f t="shared" ref="DE11:DE13" si="209">+DD11*(1+($D$8/100))</f>
        <v>229407.46748970475</v>
      </c>
      <c r="DF11" s="19">
        <f t="shared" ref="DF11:DF13" si="210">+DE11*(1+($D$8/100))</f>
        <v>232848.5795020503</v>
      </c>
      <c r="DG11" s="19">
        <f t="shared" ref="DG11:DG13" si="211">+DF11*(1+($D$8/100))</f>
        <v>236341.30819458104</v>
      </c>
      <c r="DH11" s="19">
        <f t="shared" ref="DH11:DH13" si="212">+DG11*(1+($D$8/100))</f>
        <v>239886.42781749973</v>
      </c>
      <c r="DI11" s="19">
        <f t="shared" ref="DI11:DI13" si="213">+DH11*(1+($D$8/100))</f>
        <v>243484.72423476219</v>
      </c>
      <c r="DJ11" s="19">
        <f t="shared" ref="DJ11:DJ13" si="214">+DI11*(1+($D$8/100))</f>
        <v>247136.9950982836</v>
      </c>
      <c r="DK11" s="19">
        <f t="shared" ref="DK11:DK13" si="215">+DJ11*(1+($D$8/100))</f>
        <v>250844.05002475783</v>
      </c>
      <c r="DL11" s="19">
        <f t="shared" ref="DL11:DL13" si="216">+DK11*(1+($D$8/100))</f>
        <v>254606.71077512918</v>
      </c>
      <c r="DM11" s="19">
        <f t="shared" ref="DM11:DM13" si="217">+DL11*(1+($D$8/100))</f>
        <v>258425.81143675608</v>
      </c>
      <c r="DN11" s="19">
        <f t="shared" ref="DN11:DN13" si="218">+DM11*(1+($D$8/100))</f>
        <v>262302.1986083074</v>
      </c>
      <c r="DO11" s="19">
        <f t="shared" ref="DO11:DO13" si="219">+DN11*(1+($D$8/100))</f>
        <v>266236.73158743198</v>
      </c>
      <c r="DP11" s="19">
        <f t="shared" ref="DP11:DP13" si="220">+DO11*(1+($D$8/100))</f>
        <v>270230.28256124345</v>
      </c>
      <c r="DQ11" s="19">
        <f t="shared" ref="DQ11:DQ13" si="221">+DP11*(1+($D$8/100))</f>
        <v>274283.73679966206</v>
      </c>
      <c r="DR11" s="19">
        <f t="shared" ref="DR11:DR13" si="222">+DQ11*(1+($D$8/100))</f>
        <v>278397.99285165698</v>
      </c>
      <c r="DS11" s="19">
        <f t="shared" ref="DS11:DS13" si="223">+DR11*(1+($D$8/100))</f>
        <v>282573.9627444318</v>
      </c>
      <c r="DT11" s="19">
        <f t="shared" ref="DT11:DT13" si="224">+DS11*(1+($D$8/100))</f>
        <v>286812.57218559826</v>
      </c>
      <c r="DU11" s="19">
        <f t="shared" ref="DU11:DU13" si="225">+DT11*(1+($D$8/100))</f>
        <v>291114.76076838223</v>
      </c>
    </row>
    <row r="12" spans="1:125" ht="15.75" customHeight="1" x14ac:dyDescent="0.2">
      <c r="A12" s="118"/>
      <c r="B12" s="16" t="s">
        <v>54</v>
      </c>
      <c r="C12" s="17">
        <f>+Proyección!C14</f>
        <v>25</v>
      </c>
      <c r="D12" s="4"/>
      <c r="F12" s="19">
        <f t="shared" si="116"/>
        <v>11250</v>
      </c>
      <c r="G12" s="19">
        <f t="shared" ref="G12:Q12" si="226">+F12*(1+($D$8/100))</f>
        <v>11418.749999999998</v>
      </c>
      <c r="H12" s="19">
        <f t="shared" si="226"/>
        <v>11590.031249999996</v>
      </c>
      <c r="I12" s="19">
        <f t="shared" si="226"/>
        <v>11763.881718749995</v>
      </c>
      <c r="J12" s="19">
        <f t="shared" si="226"/>
        <v>11940.339944531244</v>
      </c>
      <c r="K12" s="19">
        <f t="shared" si="226"/>
        <v>12119.445043699212</v>
      </c>
      <c r="L12" s="19">
        <f t="shared" si="226"/>
        <v>12301.2367193547</v>
      </c>
      <c r="M12" s="19">
        <f t="shared" si="226"/>
        <v>12485.755270145019</v>
      </c>
      <c r="N12" s="19">
        <f t="shared" si="226"/>
        <v>12673.041599197193</v>
      </c>
      <c r="O12" s="19">
        <f t="shared" si="226"/>
        <v>12863.137223185149</v>
      </c>
      <c r="P12" s="19">
        <f t="shared" si="226"/>
        <v>13056.084281532925</v>
      </c>
      <c r="Q12" s="19">
        <f t="shared" si="226"/>
        <v>13251.925545755917</v>
      </c>
      <c r="R12" s="19">
        <f t="shared" si="118"/>
        <v>13450.704428942256</v>
      </c>
      <c r="S12" s="19">
        <f t="shared" si="119"/>
        <v>13652.464995376387</v>
      </c>
      <c r="T12" s="19">
        <f t="shared" si="120"/>
        <v>13857.251970307032</v>
      </c>
      <c r="U12" s="19">
        <f t="shared" si="121"/>
        <v>14065.110749861637</v>
      </c>
      <c r="V12" s="19">
        <f t="shared" si="122"/>
        <v>14276.08741110956</v>
      </c>
      <c r="W12" s="19">
        <f t="shared" si="123"/>
        <v>14490.228722276202</v>
      </c>
      <c r="X12" s="19">
        <f t="shared" si="124"/>
        <v>14707.582153110345</v>
      </c>
      <c r="Y12" s="19">
        <f t="shared" si="125"/>
        <v>14928.195885406998</v>
      </c>
      <c r="Z12" s="19">
        <f t="shared" si="126"/>
        <v>15152.118823688101</v>
      </c>
      <c r="AA12" s="19">
        <f t="shared" si="127"/>
        <v>15379.40060604342</v>
      </c>
      <c r="AB12" s="19">
        <f t="shared" si="128"/>
        <v>15610.09161513407</v>
      </c>
      <c r="AC12" s="19">
        <f t="shared" si="129"/>
        <v>15844.242989361079</v>
      </c>
      <c r="AD12" s="19">
        <f t="shared" si="130"/>
        <v>16081.906634201494</v>
      </c>
      <c r="AE12" s="19">
        <f t="shared" si="131"/>
        <v>16323.135233714514</v>
      </c>
      <c r="AF12" s="19">
        <f t="shared" si="132"/>
        <v>16567.98226222023</v>
      </c>
      <c r="AG12" s="19">
        <f t="shared" si="133"/>
        <v>16816.501996153533</v>
      </c>
      <c r="AH12" s="19">
        <f t="shared" si="134"/>
        <v>17068.749526095835</v>
      </c>
      <c r="AI12" s="19">
        <f t="shared" si="135"/>
        <v>17324.780768987272</v>
      </c>
      <c r="AJ12" s="19">
        <f t="shared" si="136"/>
        <v>17584.65248052208</v>
      </c>
      <c r="AK12" s="19">
        <f t="shared" si="137"/>
        <v>17848.422267729908</v>
      </c>
      <c r="AL12" s="19">
        <f t="shared" si="138"/>
        <v>18116.148601745856</v>
      </c>
      <c r="AM12" s="19">
        <f t="shared" si="139"/>
        <v>18387.890830772041</v>
      </c>
      <c r="AN12" s="19">
        <f t="shared" si="140"/>
        <v>18663.709193233619</v>
      </c>
      <c r="AO12" s="19">
        <f t="shared" si="141"/>
        <v>18943.664831132122</v>
      </c>
      <c r="AP12" s="19">
        <f t="shared" si="142"/>
        <v>19227.819803599101</v>
      </c>
      <c r="AQ12" s="19">
        <f t="shared" si="143"/>
        <v>19516.237100653085</v>
      </c>
      <c r="AR12" s="19">
        <f t="shared" si="144"/>
        <v>19808.98065716288</v>
      </c>
      <c r="AS12" s="19">
        <f t="shared" si="145"/>
        <v>20106.11536702032</v>
      </c>
      <c r="AT12" s="19">
        <f t="shared" si="146"/>
        <v>20407.707097525625</v>
      </c>
      <c r="AU12" s="19">
        <f t="shared" si="147"/>
        <v>20713.822703988506</v>
      </c>
      <c r="AV12" s="19">
        <f t="shared" si="148"/>
        <v>21024.53004454833</v>
      </c>
      <c r="AW12" s="19">
        <f t="shared" si="149"/>
        <v>21339.897995216554</v>
      </c>
      <c r="AX12" s="19">
        <f t="shared" si="150"/>
        <v>21659.996465144799</v>
      </c>
      <c r="AY12" s="19">
        <f t="shared" si="151"/>
        <v>21984.896412121969</v>
      </c>
      <c r="AZ12" s="19">
        <f t="shared" si="152"/>
        <v>22314.669858303798</v>
      </c>
      <c r="BA12" s="19">
        <f t="shared" si="153"/>
        <v>22649.389906178352</v>
      </c>
      <c r="BB12" s="19">
        <f t="shared" si="154"/>
        <v>22989.130754771024</v>
      </c>
      <c r="BC12" s="19">
        <f t="shared" si="155"/>
        <v>23333.967716092586</v>
      </c>
      <c r="BD12" s="19">
        <f t="shared" si="156"/>
        <v>23683.977231833971</v>
      </c>
      <c r="BE12" s="19">
        <f t="shared" si="157"/>
        <v>24039.236890311477</v>
      </c>
      <c r="BF12" s="19">
        <f t="shared" si="158"/>
        <v>24399.825443666148</v>
      </c>
      <c r="BG12" s="19">
        <f t="shared" si="159"/>
        <v>24765.822825321138</v>
      </c>
      <c r="BH12" s="19">
        <f t="shared" si="160"/>
        <v>25137.310167700954</v>
      </c>
      <c r="BI12" s="19">
        <f t="shared" si="161"/>
        <v>25514.369820216467</v>
      </c>
      <c r="BJ12" s="19">
        <f t="shared" si="162"/>
        <v>25897.08536751971</v>
      </c>
      <c r="BK12" s="19">
        <f t="shared" si="163"/>
        <v>26285.541648032504</v>
      </c>
      <c r="BL12" s="19">
        <f t="shared" si="164"/>
        <v>26679.824772752989</v>
      </c>
      <c r="BM12" s="19">
        <f t="shared" si="165"/>
        <v>27080.022144344282</v>
      </c>
      <c r="BN12" s="19">
        <f t="shared" si="166"/>
        <v>27486.222476509443</v>
      </c>
      <c r="BO12" s="19">
        <f t="shared" si="167"/>
        <v>27898.515813657083</v>
      </c>
      <c r="BP12" s="19">
        <f t="shared" si="168"/>
        <v>28316.993550861935</v>
      </c>
      <c r="BQ12" s="19">
        <f t="shared" si="169"/>
        <v>28741.74845412486</v>
      </c>
      <c r="BR12" s="19">
        <f t="shared" si="170"/>
        <v>29172.874680936729</v>
      </c>
      <c r="BS12" s="19">
        <f t="shared" si="171"/>
        <v>29610.467801150779</v>
      </c>
      <c r="BT12" s="19">
        <f t="shared" si="172"/>
        <v>30054.624818168038</v>
      </c>
      <c r="BU12" s="19">
        <f t="shared" si="173"/>
        <v>30505.444190440558</v>
      </c>
      <c r="BV12" s="19">
        <f t="shared" si="174"/>
        <v>30963.025853297164</v>
      </c>
      <c r="BW12" s="19">
        <f t="shared" si="175"/>
        <v>31427.471241096617</v>
      </c>
      <c r="BX12" s="19">
        <f t="shared" si="176"/>
        <v>31898.883309713063</v>
      </c>
      <c r="BY12" s="19">
        <f t="shared" si="177"/>
        <v>32377.366559358754</v>
      </c>
      <c r="BZ12" s="19">
        <f t="shared" si="178"/>
        <v>32863.027057749132</v>
      </c>
      <c r="CA12" s="19">
        <f t="shared" si="179"/>
        <v>33355.972463615362</v>
      </c>
      <c r="CB12" s="19">
        <f t="shared" si="180"/>
        <v>33856.312050569592</v>
      </c>
      <c r="CC12" s="19">
        <f t="shared" si="181"/>
        <v>34364.156731328134</v>
      </c>
      <c r="CD12" s="19">
        <f t="shared" si="182"/>
        <v>34879.61908229805</v>
      </c>
      <c r="CE12" s="19">
        <f t="shared" si="183"/>
        <v>35402.813368532516</v>
      </c>
      <c r="CF12" s="19">
        <f t="shared" si="184"/>
        <v>35933.855569060499</v>
      </c>
      <c r="CG12" s="19">
        <f t="shared" si="185"/>
        <v>36472.863402596406</v>
      </c>
      <c r="CH12" s="19">
        <f t="shared" si="186"/>
        <v>37019.956353635345</v>
      </c>
      <c r="CI12" s="19">
        <f t="shared" si="187"/>
        <v>37575.255698939873</v>
      </c>
      <c r="CJ12" s="19">
        <f t="shared" si="188"/>
        <v>38138.884534423967</v>
      </c>
      <c r="CK12" s="19">
        <f t="shared" si="189"/>
        <v>38710.967802440326</v>
      </c>
      <c r="CL12" s="19">
        <f t="shared" si="190"/>
        <v>39291.632319476928</v>
      </c>
      <c r="CM12" s="19">
        <f t="shared" si="191"/>
        <v>39881.006804269076</v>
      </c>
      <c r="CN12" s="19">
        <f t="shared" si="192"/>
        <v>40479.221906333107</v>
      </c>
      <c r="CO12" s="19">
        <f t="shared" si="193"/>
        <v>41086.410234928102</v>
      </c>
      <c r="CP12" s="19">
        <f t="shared" si="194"/>
        <v>41702.706388452018</v>
      </c>
      <c r="CQ12" s="19">
        <f t="shared" si="195"/>
        <v>42328.24698427879</v>
      </c>
      <c r="CR12" s="19">
        <f t="shared" si="196"/>
        <v>42963.17068904297</v>
      </c>
      <c r="CS12" s="19">
        <f t="shared" si="197"/>
        <v>43607.618249378611</v>
      </c>
      <c r="CT12" s="19">
        <f t="shared" si="198"/>
        <v>44261.732523119288</v>
      </c>
      <c r="CU12" s="19">
        <f t="shared" si="199"/>
        <v>44925.658510966074</v>
      </c>
      <c r="CV12" s="19">
        <f t="shared" si="200"/>
        <v>45599.543388630562</v>
      </c>
      <c r="CW12" s="19">
        <f t="shared" si="201"/>
        <v>46283.536539460016</v>
      </c>
      <c r="CX12" s="19">
        <f t="shared" si="202"/>
        <v>46977.78958755191</v>
      </c>
      <c r="CY12" s="19">
        <f t="shared" si="203"/>
        <v>47682.456431365186</v>
      </c>
      <c r="CZ12" s="19">
        <f t="shared" si="204"/>
        <v>48397.693277835657</v>
      </c>
      <c r="DA12" s="19">
        <f t="shared" si="205"/>
        <v>49123.658677003186</v>
      </c>
      <c r="DB12" s="19">
        <f t="shared" si="206"/>
        <v>49860.513557158229</v>
      </c>
      <c r="DC12" s="19">
        <f t="shared" si="207"/>
        <v>50608.421260515599</v>
      </c>
      <c r="DD12" s="19">
        <f t="shared" si="208"/>
        <v>51367.547579423328</v>
      </c>
      <c r="DE12" s="19">
        <f t="shared" si="209"/>
        <v>52138.060793114673</v>
      </c>
      <c r="DF12" s="19">
        <f t="shared" si="210"/>
        <v>52920.131705011387</v>
      </c>
      <c r="DG12" s="19">
        <f t="shared" si="211"/>
        <v>53713.933680586553</v>
      </c>
      <c r="DH12" s="19">
        <f t="shared" si="212"/>
        <v>54519.642685795348</v>
      </c>
      <c r="DI12" s="19">
        <f t="shared" si="213"/>
        <v>55337.437326082276</v>
      </c>
      <c r="DJ12" s="19">
        <f t="shared" si="214"/>
        <v>56167.498885973502</v>
      </c>
      <c r="DK12" s="19">
        <f t="shared" si="215"/>
        <v>57010.011369263098</v>
      </c>
      <c r="DL12" s="19">
        <f t="shared" si="216"/>
        <v>57865.161539802037</v>
      </c>
      <c r="DM12" s="19">
        <f t="shared" si="217"/>
        <v>58733.138962899058</v>
      </c>
      <c r="DN12" s="19">
        <f t="shared" si="218"/>
        <v>59614.136047342537</v>
      </c>
      <c r="DO12" s="19">
        <f t="shared" si="219"/>
        <v>60508.348088052669</v>
      </c>
      <c r="DP12" s="19">
        <f t="shared" si="220"/>
        <v>61415.973309373454</v>
      </c>
      <c r="DQ12" s="19">
        <f t="shared" si="221"/>
        <v>62337.212909014052</v>
      </c>
      <c r="DR12" s="19">
        <f t="shared" si="222"/>
        <v>63272.271102649254</v>
      </c>
      <c r="DS12" s="19">
        <f t="shared" si="223"/>
        <v>64221.355169188988</v>
      </c>
      <c r="DT12" s="19">
        <f t="shared" si="224"/>
        <v>65184.675496726813</v>
      </c>
      <c r="DU12" s="19">
        <f t="shared" si="225"/>
        <v>66162.445629177702</v>
      </c>
    </row>
    <row r="13" spans="1:125" ht="15.75" customHeight="1" x14ac:dyDescent="0.2">
      <c r="A13" s="118"/>
      <c r="B13" s="16" t="s">
        <v>55</v>
      </c>
      <c r="C13" s="17">
        <f>+Proyección!C15</f>
        <v>12</v>
      </c>
      <c r="D13" s="4"/>
      <c r="F13" s="19">
        <f t="shared" si="116"/>
        <v>5400</v>
      </c>
      <c r="G13" s="19">
        <f t="shared" ref="G13:Q13" si="227">+F13*(1+($D$8/100))</f>
        <v>5480.9999999999991</v>
      </c>
      <c r="H13" s="19">
        <f t="shared" si="227"/>
        <v>5563.2149999999983</v>
      </c>
      <c r="I13" s="19">
        <f t="shared" si="227"/>
        <v>5646.6632249999975</v>
      </c>
      <c r="J13" s="19">
        <f t="shared" si="227"/>
        <v>5731.3631733749971</v>
      </c>
      <c r="K13" s="19">
        <f t="shared" si="227"/>
        <v>5817.3336209756217</v>
      </c>
      <c r="L13" s="19">
        <f t="shared" si="227"/>
        <v>5904.5936252902557</v>
      </c>
      <c r="M13" s="19">
        <f t="shared" si="227"/>
        <v>5993.1625296696093</v>
      </c>
      <c r="N13" s="19">
        <f t="shared" si="227"/>
        <v>6083.059967614653</v>
      </c>
      <c r="O13" s="19">
        <f t="shared" si="227"/>
        <v>6174.3058671288718</v>
      </c>
      <c r="P13" s="19">
        <f t="shared" si="227"/>
        <v>6266.9204551358043</v>
      </c>
      <c r="Q13" s="19">
        <f t="shared" si="227"/>
        <v>6360.9242619628412</v>
      </c>
      <c r="R13" s="19">
        <f t="shared" si="118"/>
        <v>6456.3381258922836</v>
      </c>
      <c r="S13" s="19">
        <f t="shared" si="119"/>
        <v>6553.1831977806669</v>
      </c>
      <c r="T13" s="19">
        <f t="shared" si="120"/>
        <v>6651.4809457473766</v>
      </c>
      <c r="U13" s="19">
        <f t="shared" si="121"/>
        <v>6751.2531599335862</v>
      </c>
      <c r="V13" s="19">
        <f t="shared" si="122"/>
        <v>6852.5219573325894</v>
      </c>
      <c r="W13" s="19">
        <f t="shared" si="123"/>
        <v>6955.3097866925773</v>
      </c>
      <c r="X13" s="19">
        <f t="shared" si="124"/>
        <v>7059.6394334929655</v>
      </c>
      <c r="Y13" s="19">
        <f t="shared" si="125"/>
        <v>7165.5340249953597</v>
      </c>
      <c r="Z13" s="19">
        <f t="shared" si="126"/>
        <v>7273.0170353702897</v>
      </c>
      <c r="AA13" s="19">
        <f t="shared" si="127"/>
        <v>7382.1122909008436</v>
      </c>
      <c r="AB13" s="19">
        <f t="shared" si="128"/>
        <v>7492.8439752643553</v>
      </c>
      <c r="AC13" s="19">
        <f t="shared" si="129"/>
        <v>7605.2366348933201</v>
      </c>
      <c r="AD13" s="19">
        <f t="shared" si="130"/>
        <v>7719.3151844167196</v>
      </c>
      <c r="AE13" s="19">
        <f t="shared" si="131"/>
        <v>7835.1049121829692</v>
      </c>
      <c r="AF13" s="19">
        <f t="shared" si="132"/>
        <v>7952.6314858657133</v>
      </c>
      <c r="AG13" s="19">
        <f t="shared" si="133"/>
        <v>8071.9209581536979</v>
      </c>
      <c r="AH13" s="19">
        <f t="shared" si="134"/>
        <v>8192.9997725260018</v>
      </c>
      <c r="AI13" s="19">
        <f t="shared" si="135"/>
        <v>8315.894769113891</v>
      </c>
      <c r="AJ13" s="19">
        <f t="shared" si="136"/>
        <v>8440.6331906505984</v>
      </c>
      <c r="AK13" s="19">
        <f t="shared" si="137"/>
        <v>8567.2426885103559</v>
      </c>
      <c r="AL13" s="19">
        <f t="shared" si="138"/>
        <v>8695.7513288380105</v>
      </c>
      <c r="AM13" s="19">
        <f t="shared" si="139"/>
        <v>8826.1875987705807</v>
      </c>
      <c r="AN13" s="19">
        <f t="shared" si="140"/>
        <v>8958.5804127521387</v>
      </c>
      <c r="AO13" s="19">
        <f t="shared" si="141"/>
        <v>9092.9591189434195</v>
      </c>
      <c r="AP13" s="19">
        <f t="shared" si="142"/>
        <v>9229.3535057275694</v>
      </c>
      <c r="AQ13" s="19">
        <f t="shared" si="143"/>
        <v>9367.7938083134813</v>
      </c>
      <c r="AR13" s="19">
        <f t="shared" si="144"/>
        <v>9508.3107154381833</v>
      </c>
      <c r="AS13" s="19">
        <f t="shared" si="145"/>
        <v>9650.9353761697548</v>
      </c>
      <c r="AT13" s="19">
        <f t="shared" si="146"/>
        <v>9795.6994068123004</v>
      </c>
      <c r="AU13" s="19">
        <f t="shared" si="147"/>
        <v>9942.6348979144841</v>
      </c>
      <c r="AV13" s="19">
        <f t="shared" si="148"/>
        <v>10091.774421383201</v>
      </c>
      <c r="AW13" s="19">
        <f t="shared" si="149"/>
        <v>10243.151037703949</v>
      </c>
      <c r="AX13" s="19">
        <f t="shared" si="150"/>
        <v>10396.798303269507</v>
      </c>
      <c r="AY13" s="19">
        <f t="shared" si="151"/>
        <v>10552.750277818548</v>
      </c>
      <c r="AZ13" s="19">
        <f t="shared" si="152"/>
        <v>10711.041531985826</v>
      </c>
      <c r="BA13" s="19">
        <f t="shared" si="153"/>
        <v>10871.707154965612</v>
      </c>
      <c r="BB13" s="19">
        <f t="shared" si="154"/>
        <v>11034.782762290095</v>
      </c>
      <c r="BC13" s="19">
        <f t="shared" si="155"/>
        <v>11200.304503724445</v>
      </c>
      <c r="BD13" s="19">
        <f t="shared" si="156"/>
        <v>11368.30907128031</v>
      </c>
      <c r="BE13" s="19">
        <f t="shared" si="157"/>
        <v>11538.833707349513</v>
      </c>
      <c r="BF13" s="19">
        <f t="shared" si="158"/>
        <v>11711.916212959755</v>
      </c>
      <c r="BG13" s="19">
        <f t="shared" si="159"/>
        <v>11887.594956154151</v>
      </c>
      <c r="BH13" s="19">
        <f t="shared" si="160"/>
        <v>12065.908880496461</v>
      </c>
      <c r="BI13" s="19">
        <f t="shared" si="161"/>
        <v>12246.897513703907</v>
      </c>
      <c r="BJ13" s="19">
        <f t="shared" si="162"/>
        <v>12430.600976409465</v>
      </c>
      <c r="BK13" s="19">
        <f t="shared" si="163"/>
        <v>12617.059991055607</v>
      </c>
      <c r="BL13" s="19">
        <f t="shared" si="164"/>
        <v>12806.31589092144</v>
      </c>
      <c r="BM13" s="19">
        <f t="shared" si="165"/>
        <v>12998.410629285259</v>
      </c>
      <c r="BN13" s="19">
        <f t="shared" si="166"/>
        <v>13193.386788724538</v>
      </c>
      <c r="BO13" s="19">
        <f t="shared" si="167"/>
        <v>13391.287590555405</v>
      </c>
      <c r="BP13" s="19">
        <f t="shared" si="168"/>
        <v>13592.156904413734</v>
      </c>
      <c r="BQ13" s="19">
        <f t="shared" si="169"/>
        <v>13796.039257979939</v>
      </c>
      <c r="BR13" s="19">
        <f t="shared" si="170"/>
        <v>14002.979846849637</v>
      </c>
      <c r="BS13" s="19">
        <f t="shared" si="171"/>
        <v>14213.024544552381</v>
      </c>
      <c r="BT13" s="19">
        <f t="shared" si="172"/>
        <v>14426.219912720666</v>
      </c>
      <c r="BU13" s="19">
        <f t="shared" si="173"/>
        <v>14642.613211411475</v>
      </c>
      <c r="BV13" s="19">
        <f t="shared" si="174"/>
        <v>14862.252409582647</v>
      </c>
      <c r="BW13" s="19">
        <f t="shared" si="175"/>
        <v>15085.186195726385</v>
      </c>
      <c r="BX13" s="19">
        <f t="shared" si="176"/>
        <v>15311.463988662279</v>
      </c>
      <c r="BY13" s="19">
        <f t="shared" si="177"/>
        <v>15541.135948492212</v>
      </c>
      <c r="BZ13" s="19">
        <f t="shared" si="178"/>
        <v>15774.252987719594</v>
      </c>
      <c r="CA13" s="19">
        <f t="shared" si="179"/>
        <v>16010.866782535386</v>
      </c>
      <c r="CB13" s="19">
        <f t="shared" si="180"/>
        <v>16251.029784273414</v>
      </c>
      <c r="CC13" s="19">
        <f t="shared" si="181"/>
        <v>16494.795231037515</v>
      </c>
      <c r="CD13" s="19">
        <f t="shared" si="182"/>
        <v>16742.217159503078</v>
      </c>
      <c r="CE13" s="19">
        <f t="shared" si="183"/>
        <v>16993.350416895621</v>
      </c>
      <c r="CF13" s="19">
        <f t="shared" si="184"/>
        <v>17248.250673149054</v>
      </c>
      <c r="CG13" s="19">
        <f t="shared" si="185"/>
        <v>17506.974433246287</v>
      </c>
      <c r="CH13" s="19">
        <f t="shared" si="186"/>
        <v>17769.579049744978</v>
      </c>
      <c r="CI13" s="19">
        <f t="shared" si="187"/>
        <v>18036.12273549115</v>
      </c>
      <c r="CJ13" s="19">
        <f t="shared" si="188"/>
        <v>18306.664576523515</v>
      </c>
      <c r="CK13" s="19">
        <f t="shared" si="189"/>
        <v>18581.264545171365</v>
      </c>
      <c r="CL13" s="19">
        <f t="shared" si="190"/>
        <v>18859.983513348932</v>
      </c>
      <c r="CM13" s="19">
        <f t="shared" si="191"/>
        <v>19142.883266049164</v>
      </c>
      <c r="CN13" s="19">
        <f t="shared" si="192"/>
        <v>19430.026515039899</v>
      </c>
      <c r="CO13" s="19">
        <f t="shared" si="193"/>
        <v>19721.476912765494</v>
      </c>
      <c r="CP13" s="19">
        <f t="shared" si="194"/>
        <v>20017.299066456973</v>
      </c>
      <c r="CQ13" s="19">
        <f t="shared" si="195"/>
        <v>20317.558552453826</v>
      </c>
      <c r="CR13" s="19">
        <f t="shared" si="196"/>
        <v>20622.321930740633</v>
      </c>
      <c r="CS13" s="19">
        <f t="shared" si="197"/>
        <v>20931.656759701738</v>
      </c>
      <c r="CT13" s="19">
        <f t="shared" si="198"/>
        <v>21245.631611097262</v>
      </c>
      <c r="CU13" s="19">
        <f t="shared" si="199"/>
        <v>21564.316085263719</v>
      </c>
      <c r="CV13" s="19">
        <f t="shared" si="200"/>
        <v>21887.780826542672</v>
      </c>
      <c r="CW13" s="19">
        <f t="shared" si="201"/>
        <v>22216.097538940809</v>
      </c>
      <c r="CX13" s="19">
        <f t="shared" si="202"/>
        <v>22549.339002024917</v>
      </c>
      <c r="CY13" s="19">
        <f t="shared" si="203"/>
        <v>22887.579087055288</v>
      </c>
      <c r="CZ13" s="19">
        <f t="shared" si="204"/>
        <v>23230.892773361116</v>
      </c>
      <c r="DA13" s="19">
        <f t="shared" si="205"/>
        <v>23579.356164961529</v>
      </c>
      <c r="DB13" s="19">
        <f t="shared" si="206"/>
        <v>23933.046507435949</v>
      </c>
      <c r="DC13" s="19">
        <f t="shared" si="207"/>
        <v>24292.042205047484</v>
      </c>
      <c r="DD13" s="19">
        <f t="shared" si="208"/>
        <v>24656.422838123195</v>
      </c>
      <c r="DE13" s="19">
        <f t="shared" si="209"/>
        <v>25026.269180695039</v>
      </c>
      <c r="DF13" s="19">
        <f t="shared" si="210"/>
        <v>25401.663218405462</v>
      </c>
      <c r="DG13" s="19">
        <f t="shared" si="211"/>
        <v>25782.688166681542</v>
      </c>
      <c r="DH13" s="19">
        <f t="shared" si="212"/>
        <v>26169.428489181762</v>
      </c>
      <c r="DI13" s="19">
        <f t="shared" si="213"/>
        <v>26561.969916519487</v>
      </c>
      <c r="DJ13" s="19">
        <f t="shared" si="214"/>
        <v>26960.399465267277</v>
      </c>
      <c r="DK13" s="19">
        <f t="shared" si="215"/>
        <v>27364.805457246282</v>
      </c>
      <c r="DL13" s="19">
        <f t="shared" si="216"/>
        <v>27775.277539104973</v>
      </c>
      <c r="DM13" s="19">
        <f t="shared" si="217"/>
        <v>28191.906702191543</v>
      </c>
      <c r="DN13" s="19">
        <f t="shared" si="218"/>
        <v>28614.785302724413</v>
      </c>
      <c r="DO13" s="19">
        <f t="shared" si="219"/>
        <v>29044.007082265278</v>
      </c>
      <c r="DP13" s="19">
        <f t="shared" si="220"/>
        <v>29479.667188499254</v>
      </c>
      <c r="DQ13" s="19">
        <f t="shared" si="221"/>
        <v>29921.86219632674</v>
      </c>
      <c r="DR13" s="19">
        <f t="shared" si="222"/>
        <v>30370.690129271639</v>
      </c>
      <c r="DS13" s="19">
        <f t="shared" si="223"/>
        <v>30826.250481210711</v>
      </c>
      <c r="DT13" s="19">
        <f t="shared" si="224"/>
        <v>31288.644238428868</v>
      </c>
      <c r="DU13" s="19">
        <f t="shared" si="225"/>
        <v>31757.973902005298</v>
      </c>
    </row>
    <row r="14" spans="1:125" ht="15.75" customHeight="1" x14ac:dyDescent="0.2">
      <c r="E14" s="22" t="s">
        <v>61</v>
      </c>
      <c r="F14" s="23">
        <f t="shared" ref="F14:Q14" si="228">SUM(F11:F13)</f>
        <v>66150</v>
      </c>
      <c r="G14" s="23">
        <f t="shared" si="228"/>
        <v>67142.249999999985</v>
      </c>
      <c r="H14" s="23">
        <f t="shared" si="228"/>
        <v>68149.383749999979</v>
      </c>
      <c r="I14" s="23">
        <f t="shared" si="228"/>
        <v>69171.62450624998</v>
      </c>
      <c r="J14" s="23">
        <f t="shared" si="228"/>
        <v>70209.198873843721</v>
      </c>
      <c r="K14" s="23">
        <f t="shared" si="228"/>
        <v>71262.33685695137</v>
      </c>
      <c r="L14" s="23">
        <f t="shared" si="228"/>
        <v>72331.27190980564</v>
      </c>
      <c r="M14" s="23">
        <f t="shared" si="228"/>
        <v>73416.240988452715</v>
      </c>
      <c r="N14" s="23">
        <f t="shared" si="228"/>
        <v>74517.484603279503</v>
      </c>
      <c r="O14" s="23">
        <f t="shared" si="228"/>
        <v>75635.246872328687</v>
      </c>
      <c r="P14" s="23">
        <f t="shared" si="228"/>
        <v>76769.775575413601</v>
      </c>
      <c r="Q14" s="23">
        <f t="shared" si="228"/>
        <v>77921.322209044796</v>
      </c>
      <c r="R14" s="23">
        <f t="shared" ref="R14:AO14" si="229">SUM(R11:R13)</f>
        <v>79090.14204218048</v>
      </c>
      <c r="S14" s="23">
        <f t="shared" si="229"/>
        <v>80276.494172813182</v>
      </c>
      <c r="T14" s="23">
        <f t="shared" si="229"/>
        <v>81480.641585405363</v>
      </c>
      <c r="U14" s="23">
        <f t="shared" si="229"/>
        <v>82702.85120918644</v>
      </c>
      <c r="V14" s="23">
        <f t="shared" si="229"/>
        <v>83943.393977324216</v>
      </c>
      <c r="W14" s="23">
        <f t="shared" si="229"/>
        <v>85202.544886984077</v>
      </c>
      <c r="X14" s="23">
        <f t="shared" si="229"/>
        <v>86480.583060288831</v>
      </c>
      <c r="Y14" s="23">
        <f t="shared" si="229"/>
        <v>87777.791806193156</v>
      </c>
      <c r="Z14" s="23">
        <f t="shared" si="229"/>
        <v>89094.458683286037</v>
      </c>
      <c r="AA14" s="23">
        <f t="shared" si="229"/>
        <v>90430.875563535315</v>
      </c>
      <c r="AB14" s="23">
        <f t="shared" si="229"/>
        <v>91787.338696988343</v>
      </c>
      <c r="AC14" s="23">
        <f t="shared" si="229"/>
        <v>93164.148777443159</v>
      </c>
      <c r="AD14" s="23">
        <f t="shared" si="229"/>
        <v>94561.611009104803</v>
      </c>
      <c r="AE14" s="23">
        <f t="shared" si="229"/>
        <v>95980.035174241362</v>
      </c>
      <c r="AF14" s="23">
        <f t="shared" si="229"/>
        <v>97419.735701854981</v>
      </c>
      <c r="AG14" s="23">
        <f t="shared" si="229"/>
        <v>98881.031737382786</v>
      </c>
      <c r="AH14" s="23">
        <f t="shared" si="229"/>
        <v>100364.24721344352</v>
      </c>
      <c r="AI14" s="23">
        <f t="shared" si="229"/>
        <v>101869.71092164516</v>
      </c>
      <c r="AJ14" s="23">
        <f t="shared" si="229"/>
        <v>103397.75658546983</v>
      </c>
      <c r="AK14" s="23">
        <f t="shared" si="229"/>
        <v>104948.72293425188</v>
      </c>
      <c r="AL14" s="23">
        <f t="shared" si="229"/>
        <v>106522.95377826564</v>
      </c>
      <c r="AM14" s="23">
        <f t="shared" si="229"/>
        <v>108120.79808493963</v>
      </c>
      <c r="AN14" s="23">
        <f t="shared" si="229"/>
        <v>109742.6100562137</v>
      </c>
      <c r="AO14" s="23">
        <f t="shared" si="229"/>
        <v>111388.74920705688</v>
      </c>
      <c r="AP14" s="23">
        <f t="shared" ref="AP14:DA14" si="230">SUM(AP11:AP13)</f>
        <v>113059.58044516275</v>
      </c>
      <c r="AQ14" s="23">
        <f t="shared" si="230"/>
        <v>114755.47415184017</v>
      </c>
      <c r="AR14" s="23">
        <f t="shared" si="230"/>
        <v>116476.80626411777</v>
      </c>
      <c r="AS14" s="23">
        <f t="shared" si="230"/>
        <v>118223.95835807952</v>
      </c>
      <c r="AT14" s="23">
        <f t="shared" si="230"/>
        <v>119997.31773345069</v>
      </c>
      <c r="AU14" s="23">
        <f t="shared" si="230"/>
        <v>121797.27749945244</v>
      </c>
      <c r="AV14" s="23">
        <f t="shared" si="230"/>
        <v>123624.23666194422</v>
      </c>
      <c r="AW14" s="23">
        <f t="shared" si="230"/>
        <v>125478.60021187337</v>
      </c>
      <c r="AX14" s="23">
        <f t="shared" si="230"/>
        <v>127360.77921505146</v>
      </c>
      <c r="AY14" s="23">
        <f t="shared" si="230"/>
        <v>129271.19090327721</v>
      </c>
      <c r="AZ14" s="23">
        <f t="shared" si="230"/>
        <v>131210.25876682636</v>
      </c>
      <c r="BA14" s="23">
        <f t="shared" si="230"/>
        <v>133178.41264832875</v>
      </c>
      <c r="BB14" s="23">
        <f t="shared" si="230"/>
        <v>135176.08883805366</v>
      </c>
      <c r="BC14" s="23">
        <f t="shared" si="230"/>
        <v>137203.73017062445</v>
      </c>
      <c r="BD14" s="23">
        <f t="shared" si="230"/>
        <v>139261.78612318379</v>
      </c>
      <c r="BE14" s="23">
        <f t="shared" si="230"/>
        <v>141350.71291503156</v>
      </c>
      <c r="BF14" s="23">
        <f t="shared" si="230"/>
        <v>143470.97360875702</v>
      </c>
      <c r="BG14" s="23">
        <f t="shared" si="230"/>
        <v>145623.03821288835</v>
      </c>
      <c r="BH14" s="23">
        <f t="shared" si="230"/>
        <v>147807.38378608166</v>
      </c>
      <c r="BI14" s="23">
        <f t="shared" si="230"/>
        <v>150024.49454287288</v>
      </c>
      <c r="BJ14" s="23">
        <f t="shared" si="230"/>
        <v>152274.86196101597</v>
      </c>
      <c r="BK14" s="23">
        <f t="shared" si="230"/>
        <v>154558.98489043117</v>
      </c>
      <c r="BL14" s="23">
        <f t="shared" si="230"/>
        <v>156877.36966378766</v>
      </c>
      <c r="BM14" s="23">
        <f t="shared" si="230"/>
        <v>159230.53020874443</v>
      </c>
      <c r="BN14" s="23">
        <f t="shared" si="230"/>
        <v>161618.9881618756</v>
      </c>
      <c r="BO14" s="23">
        <f t="shared" si="230"/>
        <v>164043.27298430371</v>
      </c>
      <c r="BP14" s="23">
        <f t="shared" si="230"/>
        <v>166503.92207906826</v>
      </c>
      <c r="BQ14" s="23">
        <f t="shared" si="230"/>
        <v>169001.48091025426</v>
      </c>
      <c r="BR14" s="23">
        <f t="shared" si="230"/>
        <v>171536.50312390804</v>
      </c>
      <c r="BS14" s="23">
        <f t="shared" si="230"/>
        <v>174109.55067076665</v>
      </c>
      <c r="BT14" s="23">
        <f t="shared" si="230"/>
        <v>176721.19393082813</v>
      </c>
      <c r="BU14" s="23">
        <f t="shared" si="230"/>
        <v>179372.01183979056</v>
      </c>
      <c r="BV14" s="23">
        <f t="shared" si="230"/>
        <v>182062.59201738736</v>
      </c>
      <c r="BW14" s="23">
        <f t="shared" si="230"/>
        <v>184793.53089764819</v>
      </c>
      <c r="BX14" s="23">
        <f t="shared" si="230"/>
        <v>187565.43386111292</v>
      </c>
      <c r="BY14" s="23">
        <f t="shared" si="230"/>
        <v>190378.91536902956</v>
      </c>
      <c r="BZ14" s="23">
        <f t="shared" si="230"/>
        <v>193234.59909956501</v>
      </c>
      <c r="CA14" s="23">
        <f t="shared" si="230"/>
        <v>196133.11808605844</v>
      </c>
      <c r="CB14" s="23">
        <f t="shared" si="230"/>
        <v>199075.11485734931</v>
      </c>
      <c r="CC14" s="23">
        <f t="shared" si="230"/>
        <v>202061.24158020952</v>
      </c>
      <c r="CD14" s="23">
        <f t="shared" si="230"/>
        <v>205092.16020391264</v>
      </c>
      <c r="CE14" s="23">
        <f t="shared" si="230"/>
        <v>208168.54260697131</v>
      </c>
      <c r="CF14" s="23">
        <f t="shared" si="230"/>
        <v>211291.07074607586</v>
      </c>
      <c r="CG14" s="23">
        <f t="shared" si="230"/>
        <v>214460.43680726702</v>
      </c>
      <c r="CH14" s="23">
        <f t="shared" si="230"/>
        <v>217677.34335937595</v>
      </c>
      <c r="CI14" s="23">
        <f t="shared" si="230"/>
        <v>220942.50350976657</v>
      </c>
      <c r="CJ14" s="23">
        <f t="shared" si="230"/>
        <v>224256.64106241305</v>
      </c>
      <c r="CK14" s="23">
        <f t="shared" si="230"/>
        <v>227620.49067834925</v>
      </c>
      <c r="CL14" s="23">
        <f t="shared" si="230"/>
        <v>231034.79803852446</v>
      </c>
      <c r="CM14" s="23">
        <f t="shared" si="230"/>
        <v>234500.32000910232</v>
      </c>
      <c r="CN14" s="23">
        <f t="shared" si="230"/>
        <v>238017.82480923884</v>
      </c>
      <c r="CO14" s="23">
        <f t="shared" si="230"/>
        <v>241588.0921813774</v>
      </c>
      <c r="CP14" s="23">
        <f t="shared" si="230"/>
        <v>245211.91356409801</v>
      </c>
      <c r="CQ14" s="23">
        <f t="shared" si="230"/>
        <v>248890.09226755946</v>
      </c>
      <c r="CR14" s="23">
        <f t="shared" si="230"/>
        <v>252623.44365157286</v>
      </c>
      <c r="CS14" s="23">
        <f t="shared" si="230"/>
        <v>256412.79530634638</v>
      </c>
      <c r="CT14" s="23">
        <f t="shared" si="230"/>
        <v>260258.98723594155</v>
      </c>
      <c r="CU14" s="23">
        <f t="shared" si="230"/>
        <v>264162.8720444807</v>
      </c>
      <c r="CV14" s="23">
        <f t="shared" si="230"/>
        <v>268125.31512514781</v>
      </c>
      <c r="CW14" s="23">
        <f t="shared" si="230"/>
        <v>272147.19485202502</v>
      </c>
      <c r="CX14" s="23">
        <f t="shared" si="230"/>
        <v>276229.40277480538</v>
      </c>
      <c r="CY14" s="23">
        <f t="shared" si="230"/>
        <v>280372.84381642746</v>
      </c>
      <c r="CZ14" s="23">
        <f t="shared" si="230"/>
        <v>284578.43647367385</v>
      </c>
      <c r="DA14" s="23">
        <f t="shared" si="230"/>
        <v>288847.11302077892</v>
      </c>
      <c r="DB14" s="23">
        <f t="shared" ref="DB14:DU14" si="231">SUM(DB11:DB13)</f>
        <v>293179.81971609057</v>
      </c>
      <c r="DC14" s="23">
        <f t="shared" si="231"/>
        <v>297577.51701183192</v>
      </c>
      <c r="DD14" s="23">
        <f t="shared" si="231"/>
        <v>302041.17976700934</v>
      </c>
      <c r="DE14" s="23">
        <f t="shared" si="231"/>
        <v>306571.79746351449</v>
      </c>
      <c r="DF14" s="23">
        <f t="shared" si="231"/>
        <v>311170.3744254671</v>
      </c>
      <c r="DG14" s="23">
        <f t="shared" si="231"/>
        <v>315837.93004184915</v>
      </c>
      <c r="DH14" s="23">
        <f t="shared" si="231"/>
        <v>320575.49899247679</v>
      </c>
      <c r="DI14" s="23">
        <f t="shared" si="231"/>
        <v>325384.13147736393</v>
      </c>
      <c r="DJ14" s="23">
        <f t="shared" si="231"/>
        <v>330264.89344952436</v>
      </c>
      <c r="DK14" s="23">
        <f t="shared" si="231"/>
        <v>335218.86685126717</v>
      </c>
      <c r="DL14" s="23">
        <f t="shared" si="231"/>
        <v>340247.14985403622</v>
      </c>
      <c r="DM14" s="23">
        <f t="shared" si="231"/>
        <v>345350.85710184672</v>
      </c>
      <c r="DN14" s="23">
        <f t="shared" si="231"/>
        <v>350531.11995837436</v>
      </c>
      <c r="DO14" s="23">
        <f t="shared" si="231"/>
        <v>355789.0867577499</v>
      </c>
      <c r="DP14" s="23">
        <f t="shared" si="231"/>
        <v>361125.92305911612</v>
      </c>
      <c r="DQ14" s="23">
        <f t="shared" si="231"/>
        <v>366542.8119050028</v>
      </c>
      <c r="DR14" s="23">
        <f t="shared" si="231"/>
        <v>372040.9540835779</v>
      </c>
      <c r="DS14" s="23">
        <f t="shared" si="231"/>
        <v>377621.5683948315</v>
      </c>
      <c r="DT14" s="23">
        <f t="shared" si="231"/>
        <v>383285.89192075393</v>
      </c>
      <c r="DU14" s="23">
        <f t="shared" si="231"/>
        <v>389035.18029956525</v>
      </c>
    </row>
    <row r="15" spans="1:125" ht="15.75" customHeight="1" x14ac:dyDescent="0.2"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</row>
    <row r="16" spans="1:125" ht="15.75" customHeight="1" x14ac:dyDescent="0.2">
      <c r="E16" s="22" t="s">
        <v>62</v>
      </c>
      <c r="F16" s="23">
        <f>+F8-F14</f>
        <v>138600</v>
      </c>
      <c r="G16" s="23">
        <f t="shared" ref="G16:Q16" si="232">+G8-G14</f>
        <v>140679</v>
      </c>
      <c r="H16" s="23">
        <f t="shared" si="232"/>
        <v>142789.185</v>
      </c>
      <c r="I16" s="23">
        <f t="shared" si="232"/>
        <v>144931.02277499996</v>
      </c>
      <c r="J16" s="23">
        <f t="shared" si="232"/>
        <v>147104.98811662494</v>
      </c>
      <c r="K16" s="23">
        <f t="shared" si="232"/>
        <v>149311.56293837429</v>
      </c>
      <c r="L16" s="23">
        <f t="shared" si="232"/>
        <v>151551.23638244992</v>
      </c>
      <c r="M16" s="23">
        <f t="shared" si="232"/>
        <v>153824.50492818662</v>
      </c>
      <c r="N16" s="23">
        <f t="shared" si="232"/>
        <v>156131.87250210939</v>
      </c>
      <c r="O16" s="23">
        <f t="shared" si="232"/>
        <v>158473.85058964102</v>
      </c>
      <c r="P16" s="23">
        <f t="shared" si="232"/>
        <v>160850.95834848564</v>
      </c>
      <c r="Q16" s="23">
        <f t="shared" si="232"/>
        <v>163263.72272371291</v>
      </c>
      <c r="R16" s="23">
        <f t="shared" ref="R16:AO16" si="233">+R8-R14</f>
        <v>165712.67856456857</v>
      </c>
      <c r="S16" s="23">
        <f t="shared" si="233"/>
        <v>168198.36874303705</v>
      </c>
      <c r="T16" s="23">
        <f t="shared" si="233"/>
        <v>170721.34427418263</v>
      </c>
      <c r="U16" s="23">
        <f t="shared" si="233"/>
        <v>173282.16443829535</v>
      </c>
      <c r="V16" s="23">
        <f t="shared" si="233"/>
        <v>175881.39690486976</v>
      </c>
      <c r="W16" s="23">
        <f t="shared" si="233"/>
        <v>178519.6178584428</v>
      </c>
      <c r="X16" s="23">
        <f t="shared" si="233"/>
        <v>181197.4121263194</v>
      </c>
      <c r="Y16" s="23">
        <f t="shared" si="233"/>
        <v>183915.37330821416</v>
      </c>
      <c r="Z16" s="23">
        <f t="shared" si="233"/>
        <v>186674.10390783736</v>
      </c>
      <c r="AA16" s="23">
        <f t="shared" si="233"/>
        <v>189474.21546645486</v>
      </c>
      <c r="AB16" s="23">
        <f t="shared" si="233"/>
        <v>192316.32869845163</v>
      </c>
      <c r="AC16" s="23">
        <f t="shared" si="233"/>
        <v>195201.07362892845</v>
      </c>
      <c r="AD16" s="23">
        <f t="shared" si="233"/>
        <v>198129.08973336231</v>
      </c>
      <c r="AE16" s="23">
        <f t="shared" si="233"/>
        <v>201101.02607936278</v>
      </c>
      <c r="AF16" s="23">
        <f t="shared" si="233"/>
        <v>204117.5414705532</v>
      </c>
      <c r="AG16" s="23">
        <f t="shared" si="233"/>
        <v>207179.30459261147</v>
      </c>
      <c r="AH16" s="23">
        <f t="shared" si="233"/>
        <v>210286.99416150065</v>
      </c>
      <c r="AI16" s="23">
        <f t="shared" si="233"/>
        <v>213441.29907392309</v>
      </c>
      <c r="AJ16" s="23">
        <f t="shared" si="233"/>
        <v>216642.91856003198</v>
      </c>
      <c r="AK16" s="23">
        <f t="shared" si="233"/>
        <v>219892.56233843236</v>
      </c>
      <c r="AL16" s="23">
        <f t="shared" si="233"/>
        <v>223190.95077350887</v>
      </c>
      <c r="AM16" s="23">
        <f t="shared" si="233"/>
        <v>226538.81503511147</v>
      </c>
      <c r="AN16" s="23">
        <f t="shared" si="233"/>
        <v>229936.89726063813</v>
      </c>
      <c r="AO16" s="23">
        <f t="shared" si="233"/>
        <v>233385.95071954769</v>
      </c>
      <c r="AP16" s="23">
        <f t="shared" ref="AP16:DA16" si="234">+AP8-AP14</f>
        <v>236886.73998034085</v>
      </c>
      <c r="AQ16" s="23">
        <f t="shared" si="234"/>
        <v>240440.04108004595</v>
      </c>
      <c r="AR16" s="23">
        <f t="shared" si="234"/>
        <v>244046.64169624663</v>
      </c>
      <c r="AS16" s="23">
        <f t="shared" si="234"/>
        <v>247707.34132169033</v>
      </c>
      <c r="AT16" s="23">
        <f t="shared" si="234"/>
        <v>251422.95144151564</v>
      </c>
      <c r="AU16" s="23">
        <f t="shared" si="234"/>
        <v>255194.29571313839</v>
      </c>
      <c r="AV16" s="23">
        <f t="shared" si="234"/>
        <v>259022.21014883547</v>
      </c>
      <c r="AW16" s="23">
        <f t="shared" si="234"/>
        <v>262907.54330106801</v>
      </c>
      <c r="AX16" s="23">
        <f t="shared" si="234"/>
        <v>266851.15645058395</v>
      </c>
      <c r="AY16" s="23">
        <f t="shared" si="234"/>
        <v>270853.92379734275</v>
      </c>
      <c r="AZ16" s="23">
        <f t="shared" si="234"/>
        <v>274916.73265430285</v>
      </c>
      <c r="BA16" s="23">
        <f t="shared" si="234"/>
        <v>279040.48364411725</v>
      </c>
      <c r="BB16" s="23">
        <f t="shared" si="234"/>
        <v>283226.09089877899</v>
      </c>
      <c r="BC16" s="23">
        <f t="shared" si="234"/>
        <v>287474.48226226069</v>
      </c>
      <c r="BD16" s="23">
        <f t="shared" si="234"/>
        <v>291786.59949619457</v>
      </c>
      <c r="BE16" s="23">
        <f t="shared" si="234"/>
        <v>296163.39848863741</v>
      </c>
      <c r="BF16" s="23">
        <f t="shared" si="234"/>
        <v>300605.84946596698</v>
      </c>
      <c r="BG16" s="23">
        <f t="shared" si="234"/>
        <v>305114.93720795639</v>
      </c>
      <c r="BH16" s="23">
        <f t="shared" si="234"/>
        <v>309691.66126607568</v>
      </c>
      <c r="BI16" s="23">
        <f t="shared" si="234"/>
        <v>314337.03618506686</v>
      </c>
      <c r="BJ16" s="23">
        <f t="shared" si="234"/>
        <v>319052.09172784281</v>
      </c>
      <c r="BK16" s="23">
        <f t="shared" si="234"/>
        <v>323837.87310376047</v>
      </c>
      <c r="BL16" s="23">
        <f t="shared" si="234"/>
        <v>328695.44120031677</v>
      </c>
      <c r="BM16" s="23">
        <f t="shared" si="234"/>
        <v>333625.87281832146</v>
      </c>
      <c r="BN16" s="23">
        <f t="shared" si="234"/>
        <v>338630.26091059635</v>
      </c>
      <c r="BO16" s="23">
        <f t="shared" si="234"/>
        <v>343709.71482425521</v>
      </c>
      <c r="BP16" s="23">
        <f t="shared" si="234"/>
        <v>348865.36054661893</v>
      </c>
      <c r="BQ16" s="23">
        <f t="shared" si="234"/>
        <v>354098.34095481818</v>
      </c>
      <c r="BR16" s="23">
        <f t="shared" si="234"/>
        <v>359409.81606914045</v>
      </c>
      <c r="BS16" s="23">
        <f t="shared" si="234"/>
        <v>364800.96331017755</v>
      </c>
      <c r="BT16" s="23">
        <f t="shared" si="234"/>
        <v>370272.97775983019</v>
      </c>
      <c r="BU16" s="23">
        <f t="shared" si="234"/>
        <v>375827.07242622756</v>
      </c>
      <c r="BV16" s="23">
        <f t="shared" si="234"/>
        <v>381464.47851262102</v>
      </c>
      <c r="BW16" s="23">
        <f t="shared" si="234"/>
        <v>387186.44569031021</v>
      </c>
      <c r="BX16" s="23">
        <f t="shared" si="234"/>
        <v>392994.24237566488</v>
      </c>
      <c r="BY16" s="23">
        <f t="shared" si="234"/>
        <v>398889.15601129975</v>
      </c>
      <c r="BZ16" s="23">
        <f t="shared" si="234"/>
        <v>404872.49335146922</v>
      </c>
      <c r="CA16" s="23">
        <f t="shared" si="234"/>
        <v>410945.58075174119</v>
      </c>
      <c r="CB16" s="23">
        <f t="shared" si="234"/>
        <v>417109.76446301723</v>
      </c>
      <c r="CC16" s="23">
        <f t="shared" si="234"/>
        <v>423366.41092996247</v>
      </c>
      <c r="CD16" s="23">
        <f t="shared" si="234"/>
        <v>429716.90709391201</v>
      </c>
      <c r="CE16" s="23">
        <f t="shared" si="234"/>
        <v>436162.6607003205</v>
      </c>
      <c r="CF16" s="23">
        <f t="shared" si="234"/>
        <v>442705.10061082535</v>
      </c>
      <c r="CG16" s="23">
        <f t="shared" si="234"/>
        <v>449345.67711998767</v>
      </c>
      <c r="CH16" s="23">
        <f t="shared" si="234"/>
        <v>456085.8622767874</v>
      </c>
      <c r="CI16" s="23">
        <f t="shared" si="234"/>
        <v>462927.15021093923</v>
      </c>
      <c r="CJ16" s="23">
        <f t="shared" si="234"/>
        <v>469871.05746410327</v>
      </c>
      <c r="CK16" s="23">
        <f t="shared" si="234"/>
        <v>476919.12332606455</v>
      </c>
      <c r="CL16" s="23">
        <f t="shared" si="234"/>
        <v>484072.91017595562</v>
      </c>
      <c r="CM16" s="23">
        <f t="shared" si="234"/>
        <v>491334.00382859493</v>
      </c>
      <c r="CN16" s="23">
        <f t="shared" si="234"/>
        <v>498704.01388602384</v>
      </c>
      <c r="CO16" s="23">
        <f t="shared" si="234"/>
        <v>506184.57409431419</v>
      </c>
      <c r="CP16" s="23">
        <f t="shared" si="234"/>
        <v>513777.34270572889</v>
      </c>
      <c r="CQ16" s="23">
        <f t="shared" si="234"/>
        <v>521484.0028463148</v>
      </c>
      <c r="CR16" s="23">
        <f t="shared" si="234"/>
        <v>529306.26288900943</v>
      </c>
      <c r="CS16" s="23">
        <f t="shared" si="234"/>
        <v>537245.85683234455</v>
      </c>
      <c r="CT16" s="23">
        <f t="shared" si="234"/>
        <v>545304.54468482977</v>
      </c>
      <c r="CU16" s="23">
        <f t="shared" si="234"/>
        <v>553484.11285510217</v>
      </c>
      <c r="CV16" s="23">
        <f t="shared" si="234"/>
        <v>561786.37454792857</v>
      </c>
      <c r="CW16" s="23">
        <f t="shared" si="234"/>
        <v>570213.17016614741</v>
      </c>
      <c r="CX16" s="23">
        <f t="shared" si="234"/>
        <v>578766.36771863955</v>
      </c>
      <c r="CY16" s="23">
        <f t="shared" si="234"/>
        <v>587447.86323441914</v>
      </c>
      <c r="CZ16" s="23">
        <f t="shared" si="234"/>
        <v>596259.58118293528</v>
      </c>
      <c r="DA16" s="23">
        <f t="shared" si="234"/>
        <v>605203.4749006792</v>
      </c>
      <c r="DB16" s="23">
        <f t="shared" ref="DB16:DU16" si="235">+DB8-DB14</f>
        <v>614281.52702418936</v>
      </c>
      <c r="DC16" s="23">
        <f t="shared" si="235"/>
        <v>623495.74992955197</v>
      </c>
      <c r="DD16" s="23">
        <f t="shared" si="235"/>
        <v>632848.18617849541</v>
      </c>
      <c r="DE16" s="23">
        <f t="shared" si="235"/>
        <v>642340.90897117264</v>
      </c>
      <c r="DF16" s="23">
        <f t="shared" si="235"/>
        <v>651976.02260574023</v>
      </c>
      <c r="DG16" s="23">
        <f t="shared" si="235"/>
        <v>661755.66294482618</v>
      </c>
      <c r="DH16" s="23">
        <f t="shared" si="235"/>
        <v>671681.99788899859</v>
      </c>
      <c r="DI16" s="23">
        <f t="shared" si="235"/>
        <v>681757.22785733361</v>
      </c>
      <c r="DJ16" s="23">
        <f t="shared" si="235"/>
        <v>691983.58627519361</v>
      </c>
      <c r="DK16" s="23">
        <f t="shared" si="235"/>
        <v>702363.34006932133</v>
      </c>
      <c r="DL16" s="23">
        <f t="shared" si="235"/>
        <v>712898.79017036106</v>
      </c>
      <c r="DM16" s="23">
        <f t="shared" si="235"/>
        <v>723592.27202291624</v>
      </c>
      <c r="DN16" s="23">
        <f t="shared" si="235"/>
        <v>734446.15610326012</v>
      </c>
      <c r="DO16" s="23">
        <f t="shared" si="235"/>
        <v>745462.84844480909</v>
      </c>
      <c r="DP16" s="23">
        <f t="shared" si="235"/>
        <v>756644.79117148113</v>
      </c>
      <c r="DQ16" s="23">
        <f t="shared" si="235"/>
        <v>767994.46303905325</v>
      </c>
      <c r="DR16" s="23">
        <f t="shared" si="235"/>
        <v>779514.37998463865</v>
      </c>
      <c r="DS16" s="23">
        <f t="shared" si="235"/>
        <v>791207.09568440833</v>
      </c>
      <c r="DT16" s="23">
        <f t="shared" si="235"/>
        <v>803075.2021196743</v>
      </c>
      <c r="DU16" s="23">
        <f t="shared" si="235"/>
        <v>815121.33015146921</v>
      </c>
    </row>
    <row r="17" spans="3:125" ht="15.75" customHeight="1" x14ac:dyDescent="0.2"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</row>
    <row r="18" spans="3:125" ht="15.75" customHeight="1" x14ac:dyDescent="0.25">
      <c r="C18" s="6" t="s">
        <v>63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</row>
    <row r="19" spans="3:125" ht="15.75" customHeight="1" x14ac:dyDescent="0.2">
      <c r="E19" s="13" t="s">
        <v>22</v>
      </c>
      <c r="F19" s="24">
        <f>+Proyección!C17</f>
        <v>-20000</v>
      </c>
      <c r="G19" s="19">
        <f t="shared" ref="G19:Q19" si="236">+F19</f>
        <v>-20000</v>
      </c>
      <c r="H19" s="19">
        <f t="shared" si="236"/>
        <v>-20000</v>
      </c>
      <c r="I19" s="19">
        <f t="shared" si="236"/>
        <v>-20000</v>
      </c>
      <c r="J19" s="19">
        <f t="shared" si="236"/>
        <v>-20000</v>
      </c>
      <c r="K19" s="19">
        <f t="shared" si="236"/>
        <v>-20000</v>
      </c>
      <c r="L19" s="19">
        <f t="shared" si="236"/>
        <v>-20000</v>
      </c>
      <c r="M19" s="19">
        <f t="shared" si="236"/>
        <v>-20000</v>
      </c>
      <c r="N19" s="19">
        <f t="shared" si="236"/>
        <v>-20000</v>
      </c>
      <c r="O19" s="19">
        <f t="shared" si="236"/>
        <v>-20000</v>
      </c>
      <c r="P19" s="19">
        <f t="shared" si="236"/>
        <v>-20000</v>
      </c>
      <c r="Q19" s="19">
        <f t="shared" si="236"/>
        <v>-20000</v>
      </c>
      <c r="R19" s="19">
        <f t="shared" ref="R19:R23" si="237">+Q19</f>
        <v>-20000</v>
      </c>
      <c r="S19" s="19">
        <f t="shared" ref="S19:S23" si="238">+R19</f>
        <v>-20000</v>
      </c>
      <c r="T19" s="19">
        <f t="shared" ref="T19:T23" si="239">+S19</f>
        <v>-20000</v>
      </c>
      <c r="U19" s="19">
        <f t="shared" ref="U19:U23" si="240">+T19</f>
        <v>-20000</v>
      </c>
      <c r="V19" s="19">
        <f t="shared" ref="V19:V23" si="241">+U19</f>
        <v>-20000</v>
      </c>
      <c r="W19" s="19">
        <f t="shared" ref="W19:W23" si="242">+V19</f>
        <v>-20000</v>
      </c>
      <c r="X19" s="19">
        <f t="shared" ref="X19:X23" si="243">+W19</f>
        <v>-20000</v>
      </c>
      <c r="Y19" s="19">
        <f t="shared" ref="Y19:Y23" si="244">+X19</f>
        <v>-20000</v>
      </c>
      <c r="Z19" s="19">
        <f t="shared" ref="Z19:Z23" si="245">+Y19</f>
        <v>-20000</v>
      </c>
      <c r="AA19" s="19">
        <f t="shared" ref="AA19:AA23" si="246">+Z19</f>
        <v>-20000</v>
      </c>
      <c r="AB19" s="19">
        <f t="shared" ref="AB19:AB23" si="247">+AA19</f>
        <v>-20000</v>
      </c>
      <c r="AC19" s="19">
        <f t="shared" ref="AC19:AC23" si="248">+AB19</f>
        <v>-20000</v>
      </c>
      <c r="AD19" s="19">
        <f t="shared" ref="AD19:AD23" si="249">+AC19</f>
        <v>-20000</v>
      </c>
      <c r="AE19" s="19">
        <f t="shared" ref="AE19:AE23" si="250">+AD19</f>
        <v>-20000</v>
      </c>
      <c r="AF19" s="19">
        <f t="shared" ref="AF19:AF23" si="251">+AE19</f>
        <v>-20000</v>
      </c>
      <c r="AG19" s="19">
        <f t="shared" ref="AG19:AG23" si="252">+AF19</f>
        <v>-20000</v>
      </c>
      <c r="AH19" s="19">
        <f t="shared" ref="AH19:AH23" si="253">+AG19</f>
        <v>-20000</v>
      </c>
      <c r="AI19" s="19">
        <f t="shared" ref="AI19:AI23" si="254">+AH19</f>
        <v>-20000</v>
      </c>
      <c r="AJ19" s="19">
        <f t="shared" ref="AJ19:AJ23" si="255">+AI19</f>
        <v>-20000</v>
      </c>
      <c r="AK19" s="19">
        <f t="shared" ref="AK19:AK23" si="256">+AJ19</f>
        <v>-20000</v>
      </c>
      <c r="AL19" s="19">
        <f t="shared" ref="AL19:AL23" si="257">+AK19</f>
        <v>-20000</v>
      </c>
      <c r="AM19" s="19">
        <f t="shared" ref="AM19:AM23" si="258">+AL19</f>
        <v>-20000</v>
      </c>
      <c r="AN19" s="19">
        <f t="shared" ref="AN19:AN23" si="259">+AM19</f>
        <v>-20000</v>
      </c>
      <c r="AO19" s="19">
        <f t="shared" ref="AO19:AO23" si="260">+AN19</f>
        <v>-20000</v>
      </c>
      <c r="AP19" s="19">
        <f t="shared" ref="AP19:AP23" si="261">+AO19</f>
        <v>-20000</v>
      </c>
      <c r="AQ19" s="19">
        <f t="shared" ref="AQ19:AQ23" si="262">+AP19</f>
        <v>-20000</v>
      </c>
      <c r="AR19" s="19">
        <f t="shared" ref="AR19:AR23" si="263">+AQ19</f>
        <v>-20000</v>
      </c>
      <c r="AS19" s="19">
        <f t="shared" ref="AS19:AS23" si="264">+AR19</f>
        <v>-20000</v>
      </c>
      <c r="AT19" s="19">
        <f t="shared" ref="AT19:AT23" si="265">+AS19</f>
        <v>-20000</v>
      </c>
      <c r="AU19" s="19">
        <f t="shared" ref="AU19:AU23" si="266">+AT19</f>
        <v>-20000</v>
      </c>
      <c r="AV19" s="19">
        <f t="shared" ref="AV19:AV23" si="267">+AU19</f>
        <v>-20000</v>
      </c>
      <c r="AW19" s="19">
        <f t="shared" ref="AW19:AW23" si="268">+AV19</f>
        <v>-20000</v>
      </c>
      <c r="AX19" s="19">
        <f t="shared" ref="AX19:AX23" si="269">+AW19</f>
        <v>-20000</v>
      </c>
      <c r="AY19" s="19">
        <f t="shared" ref="AY19:AY23" si="270">+AX19</f>
        <v>-20000</v>
      </c>
      <c r="AZ19" s="19">
        <f t="shared" ref="AZ19:AZ23" si="271">+AY19</f>
        <v>-20000</v>
      </c>
      <c r="BA19" s="19">
        <f t="shared" ref="BA19:BA23" si="272">+AZ19</f>
        <v>-20000</v>
      </c>
      <c r="BB19" s="19">
        <f t="shared" ref="BB19:BB23" si="273">+BA19</f>
        <v>-20000</v>
      </c>
      <c r="BC19" s="19">
        <f t="shared" ref="BC19:BC23" si="274">+BB19</f>
        <v>-20000</v>
      </c>
      <c r="BD19" s="19">
        <f t="shared" ref="BD19:BD23" si="275">+BC19</f>
        <v>-20000</v>
      </c>
      <c r="BE19" s="19">
        <f t="shared" ref="BE19:BE23" si="276">+BD19</f>
        <v>-20000</v>
      </c>
      <c r="BF19" s="19">
        <f t="shared" ref="BF19:BF23" si="277">+BE19</f>
        <v>-20000</v>
      </c>
      <c r="BG19" s="19">
        <f t="shared" ref="BG19:BG23" si="278">+BF19</f>
        <v>-20000</v>
      </c>
      <c r="BH19" s="19">
        <f t="shared" ref="BH19:BH23" si="279">+BG19</f>
        <v>-20000</v>
      </c>
      <c r="BI19" s="19">
        <f t="shared" ref="BI19:BI23" si="280">+BH19</f>
        <v>-20000</v>
      </c>
      <c r="BJ19" s="19">
        <f t="shared" ref="BJ19:BJ23" si="281">+BI19</f>
        <v>-20000</v>
      </c>
      <c r="BK19" s="19">
        <f t="shared" ref="BK19:BK23" si="282">+BJ19</f>
        <v>-20000</v>
      </c>
      <c r="BL19" s="19">
        <f t="shared" ref="BL19:BL23" si="283">+BK19</f>
        <v>-20000</v>
      </c>
      <c r="BM19" s="19">
        <f t="shared" ref="BM19:BM23" si="284">+BL19</f>
        <v>-20000</v>
      </c>
      <c r="BN19" s="19">
        <f t="shared" ref="BN19:BN23" si="285">+BM19</f>
        <v>-20000</v>
      </c>
      <c r="BO19" s="19">
        <f t="shared" ref="BO19:BO23" si="286">+BN19</f>
        <v>-20000</v>
      </c>
      <c r="BP19" s="19">
        <f t="shared" ref="BP19:BP23" si="287">+BO19</f>
        <v>-20000</v>
      </c>
      <c r="BQ19" s="19">
        <f t="shared" ref="BQ19:BQ23" si="288">+BP19</f>
        <v>-20000</v>
      </c>
      <c r="BR19" s="19">
        <f t="shared" ref="BR19:BR23" si="289">+BQ19</f>
        <v>-20000</v>
      </c>
      <c r="BS19" s="19">
        <f t="shared" ref="BS19:BS23" si="290">+BR19</f>
        <v>-20000</v>
      </c>
      <c r="BT19" s="19">
        <f t="shared" ref="BT19:BT23" si="291">+BS19</f>
        <v>-20000</v>
      </c>
      <c r="BU19" s="19">
        <f t="shared" ref="BU19:BU23" si="292">+BT19</f>
        <v>-20000</v>
      </c>
      <c r="BV19" s="19">
        <f t="shared" ref="BV19:BV23" si="293">+BU19</f>
        <v>-20000</v>
      </c>
      <c r="BW19" s="19">
        <f t="shared" ref="BW19:BW23" si="294">+BV19</f>
        <v>-20000</v>
      </c>
      <c r="BX19" s="19">
        <f t="shared" ref="BX19:BX23" si="295">+BW19</f>
        <v>-20000</v>
      </c>
      <c r="BY19" s="19">
        <f t="shared" ref="BY19:BY23" si="296">+BX19</f>
        <v>-20000</v>
      </c>
      <c r="BZ19" s="19">
        <f t="shared" ref="BZ19:BZ23" si="297">+BY19</f>
        <v>-20000</v>
      </c>
      <c r="CA19" s="19">
        <f t="shared" ref="CA19:CA23" si="298">+BZ19</f>
        <v>-20000</v>
      </c>
      <c r="CB19" s="19">
        <f t="shared" ref="CB19:CB23" si="299">+CA19</f>
        <v>-20000</v>
      </c>
      <c r="CC19" s="19">
        <f t="shared" ref="CC19:CC23" si="300">+CB19</f>
        <v>-20000</v>
      </c>
      <c r="CD19" s="19">
        <f t="shared" ref="CD19:CD23" si="301">+CC19</f>
        <v>-20000</v>
      </c>
      <c r="CE19" s="19">
        <f t="shared" ref="CE19:CE23" si="302">+CD19</f>
        <v>-20000</v>
      </c>
      <c r="CF19" s="19">
        <f t="shared" ref="CF19:CF23" si="303">+CE19</f>
        <v>-20000</v>
      </c>
      <c r="CG19" s="19">
        <f t="shared" ref="CG19:CG23" si="304">+CF19</f>
        <v>-20000</v>
      </c>
      <c r="CH19" s="19">
        <f t="shared" ref="CH19:CH23" si="305">+CG19</f>
        <v>-20000</v>
      </c>
      <c r="CI19" s="19">
        <f t="shared" ref="CI19:CI23" si="306">+CH19</f>
        <v>-20000</v>
      </c>
      <c r="CJ19" s="19">
        <f t="shared" ref="CJ19:CJ23" si="307">+CI19</f>
        <v>-20000</v>
      </c>
      <c r="CK19" s="19">
        <f t="shared" ref="CK19:CK23" si="308">+CJ19</f>
        <v>-20000</v>
      </c>
      <c r="CL19" s="19">
        <f t="shared" ref="CL19:CL23" si="309">+CK19</f>
        <v>-20000</v>
      </c>
      <c r="CM19" s="19">
        <f t="shared" ref="CM19:CM23" si="310">+CL19</f>
        <v>-20000</v>
      </c>
      <c r="CN19" s="19">
        <f t="shared" ref="CN19:CN23" si="311">+CM19</f>
        <v>-20000</v>
      </c>
      <c r="CO19" s="19">
        <f t="shared" ref="CO19:CO23" si="312">+CN19</f>
        <v>-20000</v>
      </c>
      <c r="CP19" s="19">
        <f t="shared" ref="CP19:CP23" si="313">+CO19</f>
        <v>-20000</v>
      </c>
      <c r="CQ19" s="19">
        <f t="shared" ref="CQ19:CQ23" si="314">+CP19</f>
        <v>-20000</v>
      </c>
      <c r="CR19" s="19">
        <f t="shared" ref="CR19:CR23" si="315">+CQ19</f>
        <v>-20000</v>
      </c>
      <c r="CS19" s="19">
        <f t="shared" ref="CS19:CS23" si="316">+CR19</f>
        <v>-20000</v>
      </c>
      <c r="CT19" s="19">
        <f t="shared" ref="CT19:CT23" si="317">+CS19</f>
        <v>-20000</v>
      </c>
      <c r="CU19" s="19">
        <f t="shared" ref="CU19:CU23" si="318">+CT19</f>
        <v>-20000</v>
      </c>
      <c r="CV19" s="19">
        <f t="shared" ref="CV19:CV23" si="319">+CU19</f>
        <v>-20000</v>
      </c>
      <c r="CW19" s="19">
        <f t="shared" ref="CW19:CW23" si="320">+CV19</f>
        <v>-20000</v>
      </c>
      <c r="CX19" s="19">
        <f t="shared" ref="CX19:CX23" si="321">+CW19</f>
        <v>-20000</v>
      </c>
      <c r="CY19" s="19">
        <f t="shared" ref="CY19:CY23" si="322">+CX19</f>
        <v>-20000</v>
      </c>
      <c r="CZ19" s="19">
        <f t="shared" ref="CZ19:CZ23" si="323">+CY19</f>
        <v>-20000</v>
      </c>
      <c r="DA19" s="19">
        <f t="shared" ref="DA19:DA23" si="324">+CZ19</f>
        <v>-20000</v>
      </c>
      <c r="DB19" s="19">
        <f t="shared" ref="DB19:DB23" si="325">+DA19</f>
        <v>-20000</v>
      </c>
      <c r="DC19" s="19">
        <f t="shared" ref="DC19:DC23" si="326">+DB19</f>
        <v>-20000</v>
      </c>
      <c r="DD19" s="19">
        <f t="shared" ref="DD19:DD23" si="327">+DC19</f>
        <v>-20000</v>
      </c>
      <c r="DE19" s="19">
        <f t="shared" ref="DE19:DE23" si="328">+DD19</f>
        <v>-20000</v>
      </c>
      <c r="DF19" s="19">
        <f t="shared" ref="DF19:DF23" si="329">+DE19</f>
        <v>-20000</v>
      </c>
      <c r="DG19" s="19">
        <f t="shared" ref="DG19:DG23" si="330">+DF19</f>
        <v>-20000</v>
      </c>
      <c r="DH19" s="19">
        <f t="shared" ref="DH19:DH23" si="331">+DG19</f>
        <v>-20000</v>
      </c>
      <c r="DI19" s="19">
        <f t="shared" ref="DI19:DI23" si="332">+DH19</f>
        <v>-20000</v>
      </c>
      <c r="DJ19" s="19">
        <f t="shared" ref="DJ19:DJ23" si="333">+DI19</f>
        <v>-20000</v>
      </c>
      <c r="DK19" s="19">
        <f t="shared" ref="DK19:DK23" si="334">+DJ19</f>
        <v>-20000</v>
      </c>
      <c r="DL19" s="19">
        <f t="shared" ref="DL19:DL23" si="335">+DK19</f>
        <v>-20000</v>
      </c>
      <c r="DM19" s="19">
        <f t="shared" ref="DM19:DM23" si="336">+DL19</f>
        <v>-20000</v>
      </c>
      <c r="DN19" s="19">
        <f t="shared" ref="DN19:DN23" si="337">+DM19</f>
        <v>-20000</v>
      </c>
      <c r="DO19" s="19">
        <f t="shared" ref="DO19:DO23" si="338">+DN19</f>
        <v>-20000</v>
      </c>
      <c r="DP19" s="19">
        <f t="shared" ref="DP19:DP23" si="339">+DO19</f>
        <v>-20000</v>
      </c>
      <c r="DQ19" s="19">
        <f t="shared" ref="DQ19:DQ23" si="340">+DP19</f>
        <v>-20000</v>
      </c>
      <c r="DR19" s="19">
        <f t="shared" ref="DR19:DR23" si="341">+DQ19</f>
        <v>-20000</v>
      </c>
      <c r="DS19" s="19">
        <f t="shared" ref="DS19:DS23" si="342">+DR19</f>
        <v>-20000</v>
      </c>
      <c r="DT19" s="19">
        <f t="shared" ref="DT19:DT23" si="343">+DS19</f>
        <v>-20000</v>
      </c>
      <c r="DU19" s="19">
        <f t="shared" ref="DU19:DU23" si="344">+DT19</f>
        <v>-20000</v>
      </c>
    </row>
    <row r="20" spans="3:125" ht="15.75" customHeight="1" x14ac:dyDescent="0.2">
      <c r="E20" s="13" t="s">
        <v>24</v>
      </c>
      <c r="F20" s="24">
        <f>+Proyección!C18</f>
        <v>-10000</v>
      </c>
      <c r="G20" s="19">
        <f t="shared" ref="G20:Q20" si="345">+F20</f>
        <v>-10000</v>
      </c>
      <c r="H20" s="19">
        <f t="shared" si="345"/>
        <v>-10000</v>
      </c>
      <c r="I20" s="19">
        <f t="shared" si="345"/>
        <v>-10000</v>
      </c>
      <c r="J20" s="19">
        <f t="shared" si="345"/>
        <v>-10000</v>
      </c>
      <c r="K20" s="19">
        <f t="shared" si="345"/>
        <v>-10000</v>
      </c>
      <c r="L20" s="19">
        <f t="shared" si="345"/>
        <v>-10000</v>
      </c>
      <c r="M20" s="19">
        <f t="shared" si="345"/>
        <v>-10000</v>
      </c>
      <c r="N20" s="19">
        <f t="shared" si="345"/>
        <v>-10000</v>
      </c>
      <c r="O20" s="19">
        <f t="shared" si="345"/>
        <v>-10000</v>
      </c>
      <c r="P20" s="19">
        <f t="shared" si="345"/>
        <v>-10000</v>
      </c>
      <c r="Q20" s="19">
        <f t="shared" si="345"/>
        <v>-10000</v>
      </c>
      <c r="R20" s="19">
        <f t="shared" si="237"/>
        <v>-10000</v>
      </c>
      <c r="S20" s="19">
        <f t="shared" si="238"/>
        <v>-10000</v>
      </c>
      <c r="T20" s="19">
        <f t="shared" si="239"/>
        <v>-10000</v>
      </c>
      <c r="U20" s="19">
        <f t="shared" si="240"/>
        <v>-10000</v>
      </c>
      <c r="V20" s="19">
        <f t="shared" si="241"/>
        <v>-10000</v>
      </c>
      <c r="W20" s="19">
        <f t="shared" si="242"/>
        <v>-10000</v>
      </c>
      <c r="X20" s="19">
        <f t="shared" si="243"/>
        <v>-10000</v>
      </c>
      <c r="Y20" s="19">
        <f t="shared" si="244"/>
        <v>-10000</v>
      </c>
      <c r="Z20" s="19">
        <f t="shared" si="245"/>
        <v>-10000</v>
      </c>
      <c r="AA20" s="19">
        <f t="shared" si="246"/>
        <v>-10000</v>
      </c>
      <c r="AB20" s="19">
        <f t="shared" si="247"/>
        <v>-10000</v>
      </c>
      <c r="AC20" s="19">
        <f t="shared" si="248"/>
        <v>-10000</v>
      </c>
      <c r="AD20" s="19">
        <f t="shared" si="249"/>
        <v>-10000</v>
      </c>
      <c r="AE20" s="19">
        <f t="shared" si="250"/>
        <v>-10000</v>
      </c>
      <c r="AF20" s="19">
        <f t="shared" si="251"/>
        <v>-10000</v>
      </c>
      <c r="AG20" s="19">
        <f t="shared" si="252"/>
        <v>-10000</v>
      </c>
      <c r="AH20" s="19">
        <f t="shared" si="253"/>
        <v>-10000</v>
      </c>
      <c r="AI20" s="19">
        <f t="shared" si="254"/>
        <v>-10000</v>
      </c>
      <c r="AJ20" s="19">
        <f t="shared" si="255"/>
        <v>-10000</v>
      </c>
      <c r="AK20" s="19">
        <f t="shared" si="256"/>
        <v>-10000</v>
      </c>
      <c r="AL20" s="19">
        <f t="shared" si="257"/>
        <v>-10000</v>
      </c>
      <c r="AM20" s="19">
        <f t="shared" si="258"/>
        <v>-10000</v>
      </c>
      <c r="AN20" s="19">
        <f t="shared" si="259"/>
        <v>-10000</v>
      </c>
      <c r="AO20" s="19">
        <f t="shared" si="260"/>
        <v>-10000</v>
      </c>
      <c r="AP20" s="19">
        <f t="shared" si="261"/>
        <v>-10000</v>
      </c>
      <c r="AQ20" s="19">
        <f t="shared" si="262"/>
        <v>-10000</v>
      </c>
      <c r="AR20" s="19">
        <f t="shared" si="263"/>
        <v>-10000</v>
      </c>
      <c r="AS20" s="19">
        <f t="shared" si="264"/>
        <v>-10000</v>
      </c>
      <c r="AT20" s="19">
        <f t="shared" si="265"/>
        <v>-10000</v>
      </c>
      <c r="AU20" s="19">
        <f t="shared" si="266"/>
        <v>-10000</v>
      </c>
      <c r="AV20" s="19">
        <f t="shared" si="267"/>
        <v>-10000</v>
      </c>
      <c r="AW20" s="19">
        <f t="shared" si="268"/>
        <v>-10000</v>
      </c>
      <c r="AX20" s="19">
        <f t="shared" si="269"/>
        <v>-10000</v>
      </c>
      <c r="AY20" s="19">
        <f t="shared" si="270"/>
        <v>-10000</v>
      </c>
      <c r="AZ20" s="19">
        <f t="shared" si="271"/>
        <v>-10000</v>
      </c>
      <c r="BA20" s="19">
        <f t="shared" si="272"/>
        <v>-10000</v>
      </c>
      <c r="BB20" s="19">
        <f t="shared" si="273"/>
        <v>-10000</v>
      </c>
      <c r="BC20" s="19">
        <f t="shared" si="274"/>
        <v>-10000</v>
      </c>
      <c r="BD20" s="19">
        <f t="shared" si="275"/>
        <v>-10000</v>
      </c>
      <c r="BE20" s="19">
        <f t="shared" si="276"/>
        <v>-10000</v>
      </c>
      <c r="BF20" s="19">
        <f t="shared" si="277"/>
        <v>-10000</v>
      </c>
      <c r="BG20" s="19">
        <f t="shared" si="278"/>
        <v>-10000</v>
      </c>
      <c r="BH20" s="19">
        <f t="shared" si="279"/>
        <v>-10000</v>
      </c>
      <c r="BI20" s="19">
        <f t="shared" si="280"/>
        <v>-10000</v>
      </c>
      <c r="BJ20" s="19">
        <f t="shared" si="281"/>
        <v>-10000</v>
      </c>
      <c r="BK20" s="19">
        <f t="shared" si="282"/>
        <v>-10000</v>
      </c>
      <c r="BL20" s="19">
        <f t="shared" si="283"/>
        <v>-10000</v>
      </c>
      <c r="BM20" s="19">
        <f t="shared" si="284"/>
        <v>-10000</v>
      </c>
      <c r="BN20" s="19">
        <f t="shared" si="285"/>
        <v>-10000</v>
      </c>
      <c r="BO20" s="19">
        <f t="shared" si="286"/>
        <v>-10000</v>
      </c>
      <c r="BP20" s="19">
        <f t="shared" si="287"/>
        <v>-10000</v>
      </c>
      <c r="BQ20" s="19">
        <f t="shared" si="288"/>
        <v>-10000</v>
      </c>
      <c r="BR20" s="19">
        <f t="shared" si="289"/>
        <v>-10000</v>
      </c>
      <c r="BS20" s="19">
        <f t="shared" si="290"/>
        <v>-10000</v>
      </c>
      <c r="BT20" s="19">
        <f t="shared" si="291"/>
        <v>-10000</v>
      </c>
      <c r="BU20" s="19">
        <f t="shared" si="292"/>
        <v>-10000</v>
      </c>
      <c r="BV20" s="19">
        <f t="shared" si="293"/>
        <v>-10000</v>
      </c>
      <c r="BW20" s="19">
        <f t="shared" si="294"/>
        <v>-10000</v>
      </c>
      <c r="BX20" s="19">
        <f t="shared" si="295"/>
        <v>-10000</v>
      </c>
      <c r="BY20" s="19">
        <f t="shared" si="296"/>
        <v>-10000</v>
      </c>
      <c r="BZ20" s="19">
        <f t="shared" si="297"/>
        <v>-10000</v>
      </c>
      <c r="CA20" s="19">
        <f t="shared" si="298"/>
        <v>-10000</v>
      </c>
      <c r="CB20" s="19">
        <f t="shared" si="299"/>
        <v>-10000</v>
      </c>
      <c r="CC20" s="19">
        <f t="shared" si="300"/>
        <v>-10000</v>
      </c>
      <c r="CD20" s="19">
        <f t="shared" si="301"/>
        <v>-10000</v>
      </c>
      <c r="CE20" s="19">
        <f t="shared" si="302"/>
        <v>-10000</v>
      </c>
      <c r="CF20" s="19">
        <f t="shared" si="303"/>
        <v>-10000</v>
      </c>
      <c r="CG20" s="19">
        <f t="shared" si="304"/>
        <v>-10000</v>
      </c>
      <c r="CH20" s="19">
        <f t="shared" si="305"/>
        <v>-10000</v>
      </c>
      <c r="CI20" s="19">
        <f t="shared" si="306"/>
        <v>-10000</v>
      </c>
      <c r="CJ20" s="19">
        <f t="shared" si="307"/>
        <v>-10000</v>
      </c>
      <c r="CK20" s="19">
        <f t="shared" si="308"/>
        <v>-10000</v>
      </c>
      <c r="CL20" s="19">
        <f t="shared" si="309"/>
        <v>-10000</v>
      </c>
      <c r="CM20" s="19">
        <f t="shared" si="310"/>
        <v>-10000</v>
      </c>
      <c r="CN20" s="19">
        <f t="shared" si="311"/>
        <v>-10000</v>
      </c>
      <c r="CO20" s="19">
        <f t="shared" si="312"/>
        <v>-10000</v>
      </c>
      <c r="CP20" s="19">
        <f t="shared" si="313"/>
        <v>-10000</v>
      </c>
      <c r="CQ20" s="19">
        <f t="shared" si="314"/>
        <v>-10000</v>
      </c>
      <c r="CR20" s="19">
        <f t="shared" si="315"/>
        <v>-10000</v>
      </c>
      <c r="CS20" s="19">
        <f t="shared" si="316"/>
        <v>-10000</v>
      </c>
      <c r="CT20" s="19">
        <f t="shared" si="317"/>
        <v>-10000</v>
      </c>
      <c r="CU20" s="19">
        <f t="shared" si="318"/>
        <v>-10000</v>
      </c>
      <c r="CV20" s="19">
        <f t="shared" si="319"/>
        <v>-10000</v>
      </c>
      <c r="CW20" s="19">
        <f t="shared" si="320"/>
        <v>-10000</v>
      </c>
      <c r="CX20" s="19">
        <f t="shared" si="321"/>
        <v>-10000</v>
      </c>
      <c r="CY20" s="19">
        <f t="shared" si="322"/>
        <v>-10000</v>
      </c>
      <c r="CZ20" s="19">
        <f t="shared" si="323"/>
        <v>-10000</v>
      </c>
      <c r="DA20" s="19">
        <f t="shared" si="324"/>
        <v>-10000</v>
      </c>
      <c r="DB20" s="19">
        <f t="shared" si="325"/>
        <v>-10000</v>
      </c>
      <c r="DC20" s="19">
        <f t="shared" si="326"/>
        <v>-10000</v>
      </c>
      <c r="DD20" s="19">
        <f t="shared" si="327"/>
        <v>-10000</v>
      </c>
      <c r="DE20" s="19">
        <f t="shared" si="328"/>
        <v>-10000</v>
      </c>
      <c r="DF20" s="19">
        <f t="shared" si="329"/>
        <v>-10000</v>
      </c>
      <c r="DG20" s="19">
        <f t="shared" si="330"/>
        <v>-10000</v>
      </c>
      <c r="DH20" s="19">
        <f t="shared" si="331"/>
        <v>-10000</v>
      </c>
      <c r="DI20" s="19">
        <f t="shared" si="332"/>
        <v>-10000</v>
      </c>
      <c r="DJ20" s="19">
        <f t="shared" si="333"/>
        <v>-10000</v>
      </c>
      <c r="DK20" s="19">
        <f t="shared" si="334"/>
        <v>-10000</v>
      </c>
      <c r="DL20" s="19">
        <f t="shared" si="335"/>
        <v>-10000</v>
      </c>
      <c r="DM20" s="19">
        <f t="shared" si="336"/>
        <v>-10000</v>
      </c>
      <c r="DN20" s="19">
        <f t="shared" si="337"/>
        <v>-10000</v>
      </c>
      <c r="DO20" s="19">
        <f t="shared" si="338"/>
        <v>-10000</v>
      </c>
      <c r="DP20" s="19">
        <f t="shared" si="339"/>
        <v>-10000</v>
      </c>
      <c r="DQ20" s="19">
        <f t="shared" si="340"/>
        <v>-10000</v>
      </c>
      <c r="DR20" s="19">
        <f t="shared" si="341"/>
        <v>-10000</v>
      </c>
      <c r="DS20" s="19">
        <f t="shared" si="342"/>
        <v>-10000</v>
      </c>
      <c r="DT20" s="19">
        <f t="shared" si="343"/>
        <v>-10000</v>
      </c>
      <c r="DU20" s="19">
        <f t="shared" si="344"/>
        <v>-10000</v>
      </c>
    </row>
    <row r="21" spans="3:125" ht="15.75" customHeight="1" x14ac:dyDescent="0.2">
      <c r="E21" s="13" t="s">
        <v>26</v>
      </c>
      <c r="F21" s="24">
        <f>+Proyección!C19</f>
        <v>-3000</v>
      </c>
      <c r="G21" s="19">
        <f t="shared" ref="G21:Q21" si="346">+F21</f>
        <v>-3000</v>
      </c>
      <c r="H21" s="19">
        <f t="shared" si="346"/>
        <v>-3000</v>
      </c>
      <c r="I21" s="19">
        <f t="shared" si="346"/>
        <v>-3000</v>
      </c>
      <c r="J21" s="19">
        <f t="shared" si="346"/>
        <v>-3000</v>
      </c>
      <c r="K21" s="19">
        <f t="shared" si="346"/>
        <v>-3000</v>
      </c>
      <c r="L21" s="19">
        <f t="shared" si="346"/>
        <v>-3000</v>
      </c>
      <c r="M21" s="19">
        <f t="shared" si="346"/>
        <v>-3000</v>
      </c>
      <c r="N21" s="19">
        <f t="shared" si="346"/>
        <v>-3000</v>
      </c>
      <c r="O21" s="19">
        <f t="shared" si="346"/>
        <v>-3000</v>
      </c>
      <c r="P21" s="19">
        <f t="shared" si="346"/>
        <v>-3000</v>
      </c>
      <c r="Q21" s="19">
        <f t="shared" si="346"/>
        <v>-3000</v>
      </c>
      <c r="R21" s="19">
        <f t="shared" si="237"/>
        <v>-3000</v>
      </c>
      <c r="S21" s="19">
        <f t="shared" si="238"/>
        <v>-3000</v>
      </c>
      <c r="T21" s="19">
        <f t="shared" si="239"/>
        <v>-3000</v>
      </c>
      <c r="U21" s="19">
        <f t="shared" si="240"/>
        <v>-3000</v>
      </c>
      <c r="V21" s="19">
        <f t="shared" si="241"/>
        <v>-3000</v>
      </c>
      <c r="W21" s="19">
        <f t="shared" si="242"/>
        <v>-3000</v>
      </c>
      <c r="X21" s="19">
        <f t="shared" si="243"/>
        <v>-3000</v>
      </c>
      <c r="Y21" s="19">
        <f t="shared" si="244"/>
        <v>-3000</v>
      </c>
      <c r="Z21" s="19">
        <f t="shared" si="245"/>
        <v>-3000</v>
      </c>
      <c r="AA21" s="19">
        <f t="shared" si="246"/>
        <v>-3000</v>
      </c>
      <c r="AB21" s="19">
        <f t="shared" si="247"/>
        <v>-3000</v>
      </c>
      <c r="AC21" s="19">
        <f t="shared" si="248"/>
        <v>-3000</v>
      </c>
      <c r="AD21" s="19">
        <f t="shared" si="249"/>
        <v>-3000</v>
      </c>
      <c r="AE21" s="19">
        <f t="shared" si="250"/>
        <v>-3000</v>
      </c>
      <c r="AF21" s="19">
        <f t="shared" si="251"/>
        <v>-3000</v>
      </c>
      <c r="AG21" s="19">
        <f t="shared" si="252"/>
        <v>-3000</v>
      </c>
      <c r="AH21" s="19">
        <f t="shared" si="253"/>
        <v>-3000</v>
      </c>
      <c r="AI21" s="19">
        <f t="shared" si="254"/>
        <v>-3000</v>
      </c>
      <c r="AJ21" s="19">
        <f t="shared" si="255"/>
        <v>-3000</v>
      </c>
      <c r="AK21" s="19">
        <f t="shared" si="256"/>
        <v>-3000</v>
      </c>
      <c r="AL21" s="19">
        <f t="shared" si="257"/>
        <v>-3000</v>
      </c>
      <c r="AM21" s="19">
        <f t="shared" si="258"/>
        <v>-3000</v>
      </c>
      <c r="AN21" s="19">
        <f t="shared" si="259"/>
        <v>-3000</v>
      </c>
      <c r="AO21" s="19">
        <f t="shared" si="260"/>
        <v>-3000</v>
      </c>
      <c r="AP21" s="19">
        <f t="shared" si="261"/>
        <v>-3000</v>
      </c>
      <c r="AQ21" s="19">
        <f t="shared" si="262"/>
        <v>-3000</v>
      </c>
      <c r="AR21" s="19">
        <f t="shared" si="263"/>
        <v>-3000</v>
      </c>
      <c r="AS21" s="19">
        <f t="shared" si="264"/>
        <v>-3000</v>
      </c>
      <c r="AT21" s="19">
        <f t="shared" si="265"/>
        <v>-3000</v>
      </c>
      <c r="AU21" s="19">
        <f t="shared" si="266"/>
        <v>-3000</v>
      </c>
      <c r="AV21" s="19">
        <f t="shared" si="267"/>
        <v>-3000</v>
      </c>
      <c r="AW21" s="19">
        <f t="shared" si="268"/>
        <v>-3000</v>
      </c>
      <c r="AX21" s="19">
        <f t="shared" si="269"/>
        <v>-3000</v>
      </c>
      <c r="AY21" s="19">
        <f t="shared" si="270"/>
        <v>-3000</v>
      </c>
      <c r="AZ21" s="19">
        <f t="shared" si="271"/>
        <v>-3000</v>
      </c>
      <c r="BA21" s="19">
        <f t="shared" si="272"/>
        <v>-3000</v>
      </c>
      <c r="BB21" s="19">
        <f t="shared" si="273"/>
        <v>-3000</v>
      </c>
      <c r="BC21" s="19">
        <f t="shared" si="274"/>
        <v>-3000</v>
      </c>
      <c r="BD21" s="19">
        <f t="shared" si="275"/>
        <v>-3000</v>
      </c>
      <c r="BE21" s="19">
        <f t="shared" si="276"/>
        <v>-3000</v>
      </c>
      <c r="BF21" s="19">
        <f t="shared" si="277"/>
        <v>-3000</v>
      </c>
      <c r="BG21" s="19">
        <f t="shared" si="278"/>
        <v>-3000</v>
      </c>
      <c r="BH21" s="19">
        <f t="shared" si="279"/>
        <v>-3000</v>
      </c>
      <c r="BI21" s="19">
        <f t="shared" si="280"/>
        <v>-3000</v>
      </c>
      <c r="BJ21" s="19">
        <f t="shared" si="281"/>
        <v>-3000</v>
      </c>
      <c r="BK21" s="19">
        <f t="shared" si="282"/>
        <v>-3000</v>
      </c>
      <c r="BL21" s="19">
        <f t="shared" si="283"/>
        <v>-3000</v>
      </c>
      <c r="BM21" s="19">
        <f t="shared" si="284"/>
        <v>-3000</v>
      </c>
      <c r="BN21" s="19">
        <f t="shared" si="285"/>
        <v>-3000</v>
      </c>
      <c r="BO21" s="19">
        <f t="shared" si="286"/>
        <v>-3000</v>
      </c>
      <c r="BP21" s="19">
        <f t="shared" si="287"/>
        <v>-3000</v>
      </c>
      <c r="BQ21" s="19">
        <f t="shared" si="288"/>
        <v>-3000</v>
      </c>
      <c r="BR21" s="19">
        <f t="shared" si="289"/>
        <v>-3000</v>
      </c>
      <c r="BS21" s="19">
        <f t="shared" si="290"/>
        <v>-3000</v>
      </c>
      <c r="BT21" s="19">
        <f t="shared" si="291"/>
        <v>-3000</v>
      </c>
      <c r="BU21" s="19">
        <f t="shared" si="292"/>
        <v>-3000</v>
      </c>
      <c r="BV21" s="19">
        <f t="shared" si="293"/>
        <v>-3000</v>
      </c>
      <c r="BW21" s="19">
        <f t="shared" si="294"/>
        <v>-3000</v>
      </c>
      <c r="BX21" s="19">
        <f t="shared" si="295"/>
        <v>-3000</v>
      </c>
      <c r="BY21" s="19">
        <f t="shared" si="296"/>
        <v>-3000</v>
      </c>
      <c r="BZ21" s="19">
        <f t="shared" si="297"/>
        <v>-3000</v>
      </c>
      <c r="CA21" s="19">
        <f t="shared" si="298"/>
        <v>-3000</v>
      </c>
      <c r="CB21" s="19">
        <f t="shared" si="299"/>
        <v>-3000</v>
      </c>
      <c r="CC21" s="19">
        <f t="shared" si="300"/>
        <v>-3000</v>
      </c>
      <c r="CD21" s="19">
        <f t="shared" si="301"/>
        <v>-3000</v>
      </c>
      <c r="CE21" s="19">
        <f t="shared" si="302"/>
        <v>-3000</v>
      </c>
      <c r="CF21" s="19">
        <f t="shared" si="303"/>
        <v>-3000</v>
      </c>
      <c r="CG21" s="19">
        <f t="shared" si="304"/>
        <v>-3000</v>
      </c>
      <c r="CH21" s="19">
        <f t="shared" si="305"/>
        <v>-3000</v>
      </c>
      <c r="CI21" s="19">
        <f t="shared" si="306"/>
        <v>-3000</v>
      </c>
      <c r="CJ21" s="19">
        <f t="shared" si="307"/>
        <v>-3000</v>
      </c>
      <c r="CK21" s="19">
        <f t="shared" si="308"/>
        <v>-3000</v>
      </c>
      <c r="CL21" s="19">
        <f t="shared" si="309"/>
        <v>-3000</v>
      </c>
      <c r="CM21" s="19">
        <f t="shared" si="310"/>
        <v>-3000</v>
      </c>
      <c r="CN21" s="19">
        <f t="shared" si="311"/>
        <v>-3000</v>
      </c>
      <c r="CO21" s="19">
        <f t="shared" si="312"/>
        <v>-3000</v>
      </c>
      <c r="CP21" s="19">
        <f t="shared" si="313"/>
        <v>-3000</v>
      </c>
      <c r="CQ21" s="19">
        <f t="shared" si="314"/>
        <v>-3000</v>
      </c>
      <c r="CR21" s="19">
        <f t="shared" si="315"/>
        <v>-3000</v>
      </c>
      <c r="CS21" s="19">
        <f t="shared" si="316"/>
        <v>-3000</v>
      </c>
      <c r="CT21" s="19">
        <f t="shared" si="317"/>
        <v>-3000</v>
      </c>
      <c r="CU21" s="19">
        <f t="shared" si="318"/>
        <v>-3000</v>
      </c>
      <c r="CV21" s="19">
        <f t="shared" si="319"/>
        <v>-3000</v>
      </c>
      <c r="CW21" s="19">
        <f t="shared" si="320"/>
        <v>-3000</v>
      </c>
      <c r="CX21" s="19">
        <f t="shared" si="321"/>
        <v>-3000</v>
      </c>
      <c r="CY21" s="19">
        <f t="shared" si="322"/>
        <v>-3000</v>
      </c>
      <c r="CZ21" s="19">
        <f t="shared" si="323"/>
        <v>-3000</v>
      </c>
      <c r="DA21" s="19">
        <f t="shared" si="324"/>
        <v>-3000</v>
      </c>
      <c r="DB21" s="19">
        <f t="shared" si="325"/>
        <v>-3000</v>
      </c>
      <c r="DC21" s="19">
        <f t="shared" si="326"/>
        <v>-3000</v>
      </c>
      <c r="DD21" s="19">
        <f t="shared" si="327"/>
        <v>-3000</v>
      </c>
      <c r="DE21" s="19">
        <f t="shared" si="328"/>
        <v>-3000</v>
      </c>
      <c r="DF21" s="19">
        <f t="shared" si="329"/>
        <v>-3000</v>
      </c>
      <c r="DG21" s="19">
        <f t="shared" si="330"/>
        <v>-3000</v>
      </c>
      <c r="DH21" s="19">
        <f t="shared" si="331"/>
        <v>-3000</v>
      </c>
      <c r="DI21" s="19">
        <f t="shared" si="332"/>
        <v>-3000</v>
      </c>
      <c r="DJ21" s="19">
        <f t="shared" si="333"/>
        <v>-3000</v>
      </c>
      <c r="DK21" s="19">
        <f t="shared" si="334"/>
        <v>-3000</v>
      </c>
      <c r="DL21" s="19">
        <f t="shared" si="335"/>
        <v>-3000</v>
      </c>
      <c r="DM21" s="19">
        <f t="shared" si="336"/>
        <v>-3000</v>
      </c>
      <c r="DN21" s="19">
        <f t="shared" si="337"/>
        <v>-3000</v>
      </c>
      <c r="DO21" s="19">
        <f t="shared" si="338"/>
        <v>-3000</v>
      </c>
      <c r="DP21" s="19">
        <f t="shared" si="339"/>
        <v>-3000</v>
      </c>
      <c r="DQ21" s="19">
        <f t="shared" si="340"/>
        <v>-3000</v>
      </c>
      <c r="DR21" s="19">
        <f t="shared" si="341"/>
        <v>-3000</v>
      </c>
      <c r="DS21" s="19">
        <f t="shared" si="342"/>
        <v>-3000</v>
      </c>
      <c r="DT21" s="19">
        <f t="shared" si="343"/>
        <v>-3000</v>
      </c>
      <c r="DU21" s="19">
        <f t="shared" si="344"/>
        <v>-3000</v>
      </c>
    </row>
    <row r="22" spans="3:125" ht="15.75" customHeight="1" x14ac:dyDescent="0.2">
      <c r="E22" s="13" t="s">
        <v>28</v>
      </c>
      <c r="F22" s="24">
        <f>+Proyección!C20</f>
        <v>-999</v>
      </c>
      <c r="G22" s="19">
        <f t="shared" ref="G22:Q22" si="347">+F22</f>
        <v>-999</v>
      </c>
      <c r="H22" s="19">
        <f t="shared" si="347"/>
        <v>-999</v>
      </c>
      <c r="I22" s="19">
        <f t="shared" si="347"/>
        <v>-999</v>
      </c>
      <c r="J22" s="19">
        <f t="shared" si="347"/>
        <v>-999</v>
      </c>
      <c r="K22" s="19">
        <f t="shared" si="347"/>
        <v>-999</v>
      </c>
      <c r="L22" s="19">
        <f t="shared" si="347"/>
        <v>-999</v>
      </c>
      <c r="M22" s="19">
        <f t="shared" si="347"/>
        <v>-999</v>
      </c>
      <c r="N22" s="19">
        <f t="shared" si="347"/>
        <v>-999</v>
      </c>
      <c r="O22" s="19">
        <f t="shared" si="347"/>
        <v>-999</v>
      </c>
      <c r="P22" s="19">
        <f t="shared" si="347"/>
        <v>-999</v>
      </c>
      <c r="Q22" s="19">
        <f t="shared" si="347"/>
        <v>-999</v>
      </c>
      <c r="R22" s="19">
        <f t="shared" si="237"/>
        <v>-999</v>
      </c>
      <c r="S22" s="19">
        <f t="shared" si="238"/>
        <v>-999</v>
      </c>
      <c r="T22" s="19">
        <f t="shared" si="239"/>
        <v>-999</v>
      </c>
      <c r="U22" s="19">
        <f t="shared" si="240"/>
        <v>-999</v>
      </c>
      <c r="V22" s="19">
        <f t="shared" si="241"/>
        <v>-999</v>
      </c>
      <c r="W22" s="19">
        <f t="shared" si="242"/>
        <v>-999</v>
      </c>
      <c r="X22" s="19">
        <f t="shared" si="243"/>
        <v>-999</v>
      </c>
      <c r="Y22" s="19">
        <f t="shared" si="244"/>
        <v>-999</v>
      </c>
      <c r="Z22" s="19">
        <f t="shared" si="245"/>
        <v>-999</v>
      </c>
      <c r="AA22" s="19">
        <f t="shared" si="246"/>
        <v>-999</v>
      </c>
      <c r="AB22" s="19">
        <f t="shared" si="247"/>
        <v>-999</v>
      </c>
      <c r="AC22" s="19">
        <f t="shared" si="248"/>
        <v>-999</v>
      </c>
      <c r="AD22" s="19">
        <f t="shared" si="249"/>
        <v>-999</v>
      </c>
      <c r="AE22" s="19">
        <f t="shared" si="250"/>
        <v>-999</v>
      </c>
      <c r="AF22" s="19">
        <f t="shared" si="251"/>
        <v>-999</v>
      </c>
      <c r="AG22" s="19">
        <f t="shared" si="252"/>
        <v>-999</v>
      </c>
      <c r="AH22" s="19">
        <f t="shared" si="253"/>
        <v>-999</v>
      </c>
      <c r="AI22" s="19">
        <f t="shared" si="254"/>
        <v>-999</v>
      </c>
      <c r="AJ22" s="19">
        <f t="shared" si="255"/>
        <v>-999</v>
      </c>
      <c r="AK22" s="19">
        <f t="shared" si="256"/>
        <v>-999</v>
      </c>
      <c r="AL22" s="19">
        <f t="shared" si="257"/>
        <v>-999</v>
      </c>
      <c r="AM22" s="19">
        <f t="shared" si="258"/>
        <v>-999</v>
      </c>
      <c r="AN22" s="19">
        <f t="shared" si="259"/>
        <v>-999</v>
      </c>
      <c r="AO22" s="19">
        <f t="shared" si="260"/>
        <v>-999</v>
      </c>
      <c r="AP22" s="19">
        <f t="shared" si="261"/>
        <v>-999</v>
      </c>
      <c r="AQ22" s="19">
        <f t="shared" si="262"/>
        <v>-999</v>
      </c>
      <c r="AR22" s="19">
        <f t="shared" si="263"/>
        <v>-999</v>
      </c>
      <c r="AS22" s="19">
        <f t="shared" si="264"/>
        <v>-999</v>
      </c>
      <c r="AT22" s="19">
        <f t="shared" si="265"/>
        <v>-999</v>
      </c>
      <c r="AU22" s="19">
        <f t="shared" si="266"/>
        <v>-999</v>
      </c>
      <c r="AV22" s="19">
        <f t="shared" si="267"/>
        <v>-999</v>
      </c>
      <c r="AW22" s="19">
        <f t="shared" si="268"/>
        <v>-999</v>
      </c>
      <c r="AX22" s="19">
        <f t="shared" si="269"/>
        <v>-999</v>
      </c>
      <c r="AY22" s="19">
        <f t="shared" si="270"/>
        <v>-999</v>
      </c>
      <c r="AZ22" s="19">
        <f t="shared" si="271"/>
        <v>-999</v>
      </c>
      <c r="BA22" s="19">
        <f t="shared" si="272"/>
        <v>-999</v>
      </c>
      <c r="BB22" s="19">
        <f t="shared" si="273"/>
        <v>-999</v>
      </c>
      <c r="BC22" s="19">
        <f t="shared" si="274"/>
        <v>-999</v>
      </c>
      <c r="BD22" s="19">
        <f t="shared" si="275"/>
        <v>-999</v>
      </c>
      <c r="BE22" s="19">
        <f t="shared" si="276"/>
        <v>-999</v>
      </c>
      <c r="BF22" s="19">
        <f t="shared" si="277"/>
        <v>-999</v>
      </c>
      <c r="BG22" s="19">
        <f t="shared" si="278"/>
        <v>-999</v>
      </c>
      <c r="BH22" s="19">
        <f t="shared" si="279"/>
        <v>-999</v>
      </c>
      <c r="BI22" s="19">
        <f t="shared" si="280"/>
        <v>-999</v>
      </c>
      <c r="BJ22" s="19">
        <f t="shared" si="281"/>
        <v>-999</v>
      </c>
      <c r="BK22" s="19">
        <f t="shared" si="282"/>
        <v>-999</v>
      </c>
      <c r="BL22" s="19">
        <f t="shared" si="283"/>
        <v>-999</v>
      </c>
      <c r="BM22" s="19">
        <f t="shared" si="284"/>
        <v>-999</v>
      </c>
      <c r="BN22" s="19">
        <f t="shared" si="285"/>
        <v>-999</v>
      </c>
      <c r="BO22" s="19">
        <f t="shared" si="286"/>
        <v>-999</v>
      </c>
      <c r="BP22" s="19">
        <f t="shared" si="287"/>
        <v>-999</v>
      </c>
      <c r="BQ22" s="19">
        <f t="shared" si="288"/>
        <v>-999</v>
      </c>
      <c r="BR22" s="19">
        <f t="shared" si="289"/>
        <v>-999</v>
      </c>
      <c r="BS22" s="19">
        <f t="shared" si="290"/>
        <v>-999</v>
      </c>
      <c r="BT22" s="19">
        <f t="shared" si="291"/>
        <v>-999</v>
      </c>
      <c r="BU22" s="19">
        <f t="shared" si="292"/>
        <v>-999</v>
      </c>
      <c r="BV22" s="19">
        <f t="shared" si="293"/>
        <v>-999</v>
      </c>
      <c r="BW22" s="19">
        <f t="shared" si="294"/>
        <v>-999</v>
      </c>
      <c r="BX22" s="19">
        <f t="shared" si="295"/>
        <v>-999</v>
      </c>
      <c r="BY22" s="19">
        <f t="shared" si="296"/>
        <v>-999</v>
      </c>
      <c r="BZ22" s="19">
        <f t="shared" si="297"/>
        <v>-999</v>
      </c>
      <c r="CA22" s="19">
        <f t="shared" si="298"/>
        <v>-999</v>
      </c>
      <c r="CB22" s="19">
        <f t="shared" si="299"/>
        <v>-999</v>
      </c>
      <c r="CC22" s="19">
        <f t="shared" si="300"/>
        <v>-999</v>
      </c>
      <c r="CD22" s="19">
        <f t="shared" si="301"/>
        <v>-999</v>
      </c>
      <c r="CE22" s="19">
        <f t="shared" si="302"/>
        <v>-999</v>
      </c>
      <c r="CF22" s="19">
        <f t="shared" si="303"/>
        <v>-999</v>
      </c>
      <c r="CG22" s="19">
        <f t="shared" si="304"/>
        <v>-999</v>
      </c>
      <c r="CH22" s="19">
        <f t="shared" si="305"/>
        <v>-999</v>
      </c>
      <c r="CI22" s="19">
        <f t="shared" si="306"/>
        <v>-999</v>
      </c>
      <c r="CJ22" s="19">
        <f t="shared" si="307"/>
        <v>-999</v>
      </c>
      <c r="CK22" s="19">
        <f t="shared" si="308"/>
        <v>-999</v>
      </c>
      <c r="CL22" s="19">
        <f t="shared" si="309"/>
        <v>-999</v>
      </c>
      <c r="CM22" s="19">
        <f t="shared" si="310"/>
        <v>-999</v>
      </c>
      <c r="CN22" s="19">
        <f t="shared" si="311"/>
        <v>-999</v>
      </c>
      <c r="CO22" s="19">
        <f t="shared" si="312"/>
        <v>-999</v>
      </c>
      <c r="CP22" s="19">
        <f t="shared" si="313"/>
        <v>-999</v>
      </c>
      <c r="CQ22" s="19">
        <f t="shared" si="314"/>
        <v>-999</v>
      </c>
      <c r="CR22" s="19">
        <f t="shared" si="315"/>
        <v>-999</v>
      </c>
      <c r="CS22" s="19">
        <f t="shared" si="316"/>
        <v>-999</v>
      </c>
      <c r="CT22" s="19">
        <f t="shared" si="317"/>
        <v>-999</v>
      </c>
      <c r="CU22" s="19">
        <f t="shared" si="318"/>
        <v>-999</v>
      </c>
      <c r="CV22" s="19">
        <f t="shared" si="319"/>
        <v>-999</v>
      </c>
      <c r="CW22" s="19">
        <f t="shared" si="320"/>
        <v>-999</v>
      </c>
      <c r="CX22" s="19">
        <f t="shared" si="321"/>
        <v>-999</v>
      </c>
      <c r="CY22" s="19">
        <f t="shared" si="322"/>
        <v>-999</v>
      </c>
      <c r="CZ22" s="19">
        <f t="shared" si="323"/>
        <v>-999</v>
      </c>
      <c r="DA22" s="19">
        <f t="shared" si="324"/>
        <v>-999</v>
      </c>
      <c r="DB22" s="19">
        <f t="shared" si="325"/>
        <v>-999</v>
      </c>
      <c r="DC22" s="19">
        <f t="shared" si="326"/>
        <v>-999</v>
      </c>
      <c r="DD22" s="19">
        <f t="shared" si="327"/>
        <v>-999</v>
      </c>
      <c r="DE22" s="19">
        <f t="shared" si="328"/>
        <v>-999</v>
      </c>
      <c r="DF22" s="19">
        <f t="shared" si="329"/>
        <v>-999</v>
      </c>
      <c r="DG22" s="19">
        <f t="shared" si="330"/>
        <v>-999</v>
      </c>
      <c r="DH22" s="19">
        <f t="shared" si="331"/>
        <v>-999</v>
      </c>
      <c r="DI22" s="19">
        <f t="shared" si="332"/>
        <v>-999</v>
      </c>
      <c r="DJ22" s="19">
        <f t="shared" si="333"/>
        <v>-999</v>
      </c>
      <c r="DK22" s="19">
        <f t="shared" si="334"/>
        <v>-999</v>
      </c>
      <c r="DL22" s="19">
        <f t="shared" si="335"/>
        <v>-999</v>
      </c>
      <c r="DM22" s="19">
        <f t="shared" si="336"/>
        <v>-999</v>
      </c>
      <c r="DN22" s="19">
        <f t="shared" si="337"/>
        <v>-999</v>
      </c>
      <c r="DO22" s="19">
        <f t="shared" si="338"/>
        <v>-999</v>
      </c>
      <c r="DP22" s="19">
        <f t="shared" si="339"/>
        <v>-999</v>
      </c>
      <c r="DQ22" s="19">
        <f t="shared" si="340"/>
        <v>-999</v>
      </c>
      <c r="DR22" s="19">
        <f t="shared" si="341"/>
        <v>-999</v>
      </c>
      <c r="DS22" s="19">
        <f t="shared" si="342"/>
        <v>-999</v>
      </c>
      <c r="DT22" s="19">
        <f t="shared" si="343"/>
        <v>-999</v>
      </c>
      <c r="DU22" s="19">
        <f t="shared" si="344"/>
        <v>-999</v>
      </c>
    </row>
    <row r="23" spans="3:125" ht="15.75" customHeight="1" x14ac:dyDescent="0.2">
      <c r="D23" s="1" t="s">
        <v>64</v>
      </c>
      <c r="E23" s="13" t="s">
        <v>29</v>
      </c>
      <c r="F23" s="24">
        <f>+Proyección!C21</f>
        <v>-60000</v>
      </c>
      <c r="G23" s="19">
        <f t="shared" ref="G23:Q23" si="348">+F23</f>
        <v>-60000</v>
      </c>
      <c r="H23" s="19">
        <f t="shared" si="348"/>
        <v>-60000</v>
      </c>
      <c r="I23" s="19">
        <f t="shared" si="348"/>
        <v>-60000</v>
      </c>
      <c r="J23" s="19">
        <f t="shared" si="348"/>
        <v>-60000</v>
      </c>
      <c r="K23" s="19">
        <f t="shared" si="348"/>
        <v>-60000</v>
      </c>
      <c r="L23" s="19">
        <f t="shared" si="348"/>
        <v>-60000</v>
      </c>
      <c r="M23" s="19">
        <f t="shared" si="348"/>
        <v>-60000</v>
      </c>
      <c r="N23" s="19">
        <f t="shared" si="348"/>
        <v>-60000</v>
      </c>
      <c r="O23" s="19">
        <f t="shared" si="348"/>
        <v>-60000</v>
      </c>
      <c r="P23" s="19">
        <f t="shared" si="348"/>
        <v>-60000</v>
      </c>
      <c r="Q23" s="19">
        <f t="shared" si="348"/>
        <v>-60000</v>
      </c>
      <c r="R23" s="19">
        <f t="shared" si="237"/>
        <v>-60000</v>
      </c>
      <c r="S23" s="19">
        <f t="shared" si="238"/>
        <v>-60000</v>
      </c>
      <c r="T23" s="19">
        <f t="shared" si="239"/>
        <v>-60000</v>
      </c>
      <c r="U23" s="19">
        <f t="shared" si="240"/>
        <v>-60000</v>
      </c>
      <c r="V23" s="19">
        <f t="shared" si="241"/>
        <v>-60000</v>
      </c>
      <c r="W23" s="19">
        <f t="shared" si="242"/>
        <v>-60000</v>
      </c>
      <c r="X23" s="19">
        <f t="shared" si="243"/>
        <v>-60000</v>
      </c>
      <c r="Y23" s="19">
        <f t="shared" si="244"/>
        <v>-60000</v>
      </c>
      <c r="Z23" s="19">
        <f t="shared" si="245"/>
        <v>-60000</v>
      </c>
      <c r="AA23" s="19">
        <f t="shared" si="246"/>
        <v>-60000</v>
      </c>
      <c r="AB23" s="19">
        <f t="shared" si="247"/>
        <v>-60000</v>
      </c>
      <c r="AC23" s="19">
        <f t="shared" si="248"/>
        <v>-60000</v>
      </c>
      <c r="AD23" s="19">
        <f t="shared" si="249"/>
        <v>-60000</v>
      </c>
      <c r="AE23" s="19">
        <f t="shared" si="250"/>
        <v>-60000</v>
      </c>
      <c r="AF23" s="19">
        <f t="shared" si="251"/>
        <v>-60000</v>
      </c>
      <c r="AG23" s="19">
        <f t="shared" si="252"/>
        <v>-60000</v>
      </c>
      <c r="AH23" s="19">
        <f t="shared" si="253"/>
        <v>-60000</v>
      </c>
      <c r="AI23" s="19">
        <f t="shared" si="254"/>
        <v>-60000</v>
      </c>
      <c r="AJ23" s="19">
        <f t="shared" si="255"/>
        <v>-60000</v>
      </c>
      <c r="AK23" s="19">
        <f t="shared" si="256"/>
        <v>-60000</v>
      </c>
      <c r="AL23" s="19">
        <f t="shared" si="257"/>
        <v>-60000</v>
      </c>
      <c r="AM23" s="19">
        <f t="shared" si="258"/>
        <v>-60000</v>
      </c>
      <c r="AN23" s="19">
        <f t="shared" si="259"/>
        <v>-60000</v>
      </c>
      <c r="AO23" s="19">
        <f t="shared" si="260"/>
        <v>-60000</v>
      </c>
      <c r="AP23" s="19">
        <f t="shared" si="261"/>
        <v>-60000</v>
      </c>
      <c r="AQ23" s="19">
        <f t="shared" si="262"/>
        <v>-60000</v>
      </c>
      <c r="AR23" s="19">
        <f t="shared" si="263"/>
        <v>-60000</v>
      </c>
      <c r="AS23" s="19">
        <f t="shared" si="264"/>
        <v>-60000</v>
      </c>
      <c r="AT23" s="19">
        <f t="shared" si="265"/>
        <v>-60000</v>
      </c>
      <c r="AU23" s="19">
        <f t="shared" si="266"/>
        <v>-60000</v>
      </c>
      <c r="AV23" s="19">
        <f t="shared" si="267"/>
        <v>-60000</v>
      </c>
      <c r="AW23" s="19">
        <f t="shared" si="268"/>
        <v>-60000</v>
      </c>
      <c r="AX23" s="19">
        <f t="shared" si="269"/>
        <v>-60000</v>
      </c>
      <c r="AY23" s="19">
        <f t="shared" si="270"/>
        <v>-60000</v>
      </c>
      <c r="AZ23" s="19">
        <f t="shared" si="271"/>
        <v>-60000</v>
      </c>
      <c r="BA23" s="19">
        <f t="shared" si="272"/>
        <v>-60000</v>
      </c>
      <c r="BB23" s="19">
        <f t="shared" si="273"/>
        <v>-60000</v>
      </c>
      <c r="BC23" s="19">
        <f t="shared" si="274"/>
        <v>-60000</v>
      </c>
      <c r="BD23" s="19">
        <f t="shared" si="275"/>
        <v>-60000</v>
      </c>
      <c r="BE23" s="19">
        <f t="shared" si="276"/>
        <v>-60000</v>
      </c>
      <c r="BF23" s="19">
        <f t="shared" si="277"/>
        <v>-60000</v>
      </c>
      <c r="BG23" s="19">
        <f t="shared" si="278"/>
        <v>-60000</v>
      </c>
      <c r="BH23" s="19">
        <f t="shared" si="279"/>
        <v>-60000</v>
      </c>
      <c r="BI23" s="19">
        <f t="shared" si="280"/>
        <v>-60000</v>
      </c>
      <c r="BJ23" s="19">
        <f t="shared" si="281"/>
        <v>-60000</v>
      </c>
      <c r="BK23" s="19">
        <f t="shared" si="282"/>
        <v>-60000</v>
      </c>
      <c r="BL23" s="19">
        <f t="shared" si="283"/>
        <v>-60000</v>
      </c>
      <c r="BM23" s="19">
        <f t="shared" si="284"/>
        <v>-60000</v>
      </c>
      <c r="BN23" s="19">
        <f t="shared" si="285"/>
        <v>-60000</v>
      </c>
      <c r="BO23" s="19">
        <f t="shared" si="286"/>
        <v>-60000</v>
      </c>
      <c r="BP23" s="19">
        <f t="shared" si="287"/>
        <v>-60000</v>
      </c>
      <c r="BQ23" s="19">
        <f t="shared" si="288"/>
        <v>-60000</v>
      </c>
      <c r="BR23" s="19">
        <f t="shared" si="289"/>
        <v>-60000</v>
      </c>
      <c r="BS23" s="19">
        <f t="shared" si="290"/>
        <v>-60000</v>
      </c>
      <c r="BT23" s="19">
        <f t="shared" si="291"/>
        <v>-60000</v>
      </c>
      <c r="BU23" s="19">
        <f t="shared" si="292"/>
        <v>-60000</v>
      </c>
      <c r="BV23" s="19">
        <f t="shared" si="293"/>
        <v>-60000</v>
      </c>
      <c r="BW23" s="19">
        <f t="shared" si="294"/>
        <v>-60000</v>
      </c>
      <c r="BX23" s="19">
        <f t="shared" si="295"/>
        <v>-60000</v>
      </c>
      <c r="BY23" s="19">
        <f t="shared" si="296"/>
        <v>-60000</v>
      </c>
      <c r="BZ23" s="19">
        <f t="shared" si="297"/>
        <v>-60000</v>
      </c>
      <c r="CA23" s="19">
        <f t="shared" si="298"/>
        <v>-60000</v>
      </c>
      <c r="CB23" s="19">
        <f t="shared" si="299"/>
        <v>-60000</v>
      </c>
      <c r="CC23" s="19">
        <f t="shared" si="300"/>
        <v>-60000</v>
      </c>
      <c r="CD23" s="19">
        <f t="shared" si="301"/>
        <v>-60000</v>
      </c>
      <c r="CE23" s="19">
        <f t="shared" si="302"/>
        <v>-60000</v>
      </c>
      <c r="CF23" s="19">
        <f t="shared" si="303"/>
        <v>-60000</v>
      </c>
      <c r="CG23" s="19">
        <f t="shared" si="304"/>
        <v>-60000</v>
      </c>
      <c r="CH23" s="19">
        <f t="shared" si="305"/>
        <v>-60000</v>
      </c>
      <c r="CI23" s="19">
        <f t="shared" si="306"/>
        <v>-60000</v>
      </c>
      <c r="CJ23" s="19">
        <f t="shared" si="307"/>
        <v>-60000</v>
      </c>
      <c r="CK23" s="19">
        <f t="shared" si="308"/>
        <v>-60000</v>
      </c>
      <c r="CL23" s="19">
        <f t="shared" si="309"/>
        <v>-60000</v>
      </c>
      <c r="CM23" s="19">
        <f t="shared" si="310"/>
        <v>-60000</v>
      </c>
      <c r="CN23" s="19">
        <f t="shared" si="311"/>
        <v>-60000</v>
      </c>
      <c r="CO23" s="19">
        <f t="shared" si="312"/>
        <v>-60000</v>
      </c>
      <c r="CP23" s="19">
        <f t="shared" si="313"/>
        <v>-60000</v>
      </c>
      <c r="CQ23" s="19">
        <f t="shared" si="314"/>
        <v>-60000</v>
      </c>
      <c r="CR23" s="19">
        <f t="shared" si="315"/>
        <v>-60000</v>
      </c>
      <c r="CS23" s="19">
        <f t="shared" si="316"/>
        <v>-60000</v>
      </c>
      <c r="CT23" s="19">
        <f t="shared" si="317"/>
        <v>-60000</v>
      </c>
      <c r="CU23" s="19">
        <f t="shared" si="318"/>
        <v>-60000</v>
      </c>
      <c r="CV23" s="19">
        <f t="shared" si="319"/>
        <v>-60000</v>
      </c>
      <c r="CW23" s="19">
        <f t="shared" si="320"/>
        <v>-60000</v>
      </c>
      <c r="CX23" s="19">
        <f t="shared" si="321"/>
        <v>-60000</v>
      </c>
      <c r="CY23" s="19">
        <f t="shared" si="322"/>
        <v>-60000</v>
      </c>
      <c r="CZ23" s="19">
        <f t="shared" si="323"/>
        <v>-60000</v>
      </c>
      <c r="DA23" s="19">
        <f t="shared" si="324"/>
        <v>-60000</v>
      </c>
      <c r="DB23" s="19">
        <f t="shared" si="325"/>
        <v>-60000</v>
      </c>
      <c r="DC23" s="19">
        <f t="shared" si="326"/>
        <v>-60000</v>
      </c>
      <c r="DD23" s="19">
        <f t="shared" si="327"/>
        <v>-60000</v>
      </c>
      <c r="DE23" s="19">
        <f t="shared" si="328"/>
        <v>-60000</v>
      </c>
      <c r="DF23" s="19">
        <f t="shared" si="329"/>
        <v>-60000</v>
      </c>
      <c r="DG23" s="19">
        <f t="shared" si="330"/>
        <v>-60000</v>
      </c>
      <c r="DH23" s="19">
        <f t="shared" si="331"/>
        <v>-60000</v>
      </c>
      <c r="DI23" s="19">
        <f t="shared" si="332"/>
        <v>-60000</v>
      </c>
      <c r="DJ23" s="19">
        <f t="shared" si="333"/>
        <v>-60000</v>
      </c>
      <c r="DK23" s="19">
        <f t="shared" si="334"/>
        <v>-60000</v>
      </c>
      <c r="DL23" s="19">
        <f t="shared" si="335"/>
        <v>-60000</v>
      </c>
      <c r="DM23" s="19">
        <f t="shared" si="336"/>
        <v>-60000</v>
      </c>
      <c r="DN23" s="19">
        <f t="shared" si="337"/>
        <v>-60000</v>
      </c>
      <c r="DO23" s="19">
        <f t="shared" si="338"/>
        <v>-60000</v>
      </c>
      <c r="DP23" s="19">
        <f t="shared" si="339"/>
        <v>-60000</v>
      </c>
      <c r="DQ23" s="19">
        <f t="shared" si="340"/>
        <v>-60000</v>
      </c>
      <c r="DR23" s="19">
        <f t="shared" si="341"/>
        <v>-60000</v>
      </c>
      <c r="DS23" s="19">
        <f t="shared" si="342"/>
        <v>-60000</v>
      </c>
      <c r="DT23" s="19">
        <f t="shared" si="343"/>
        <v>-60000</v>
      </c>
      <c r="DU23" s="19">
        <f t="shared" si="344"/>
        <v>-60000</v>
      </c>
    </row>
    <row r="24" spans="3:125" ht="15.75" customHeight="1" x14ac:dyDescent="0.2">
      <c r="D24" s="1" t="s">
        <v>65</v>
      </c>
      <c r="E24" s="13" t="s">
        <v>66</v>
      </c>
      <c r="F24" s="19">
        <f t="shared" ref="F24:Q24" si="349">+F23*$AW$1</f>
        <v>-15000</v>
      </c>
      <c r="G24" s="19">
        <f t="shared" si="349"/>
        <v>-15000</v>
      </c>
      <c r="H24" s="19">
        <f t="shared" si="349"/>
        <v>-15000</v>
      </c>
      <c r="I24" s="19">
        <f t="shared" si="349"/>
        <v>-15000</v>
      </c>
      <c r="J24" s="19">
        <f t="shared" si="349"/>
        <v>-15000</v>
      </c>
      <c r="K24" s="19">
        <f t="shared" si="349"/>
        <v>-15000</v>
      </c>
      <c r="L24" s="19">
        <f t="shared" si="349"/>
        <v>-15000</v>
      </c>
      <c r="M24" s="19">
        <f t="shared" si="349"/>
        <v>-15000</v>
      </c>
      <c r="N24" s="19">
        <f t="shared" si="349"/>
        <v>-15000</v>
      </c>
      <c r="O24" s="19">
        <f t="shared" si="349"/>
        <v>-15000</v>
      </c>
      <c r="P24" s="19">
        <f t="shared" si="349"/>
        <v>-15000</v>
      </c>
      <c r="Q24" s="19">
        <f t="shared" si="349"/>
        <v>-15000</v>
      </c>
      <c r="R24" s="19">
        <f t="shared" ref="R24:AO24" si="350">+R23*$AW$1</f>
        <v>-15000</v>
      </c>
      <c r="S24" s="19">
        <f t="shared" si="350"/>
        <v>-15000</v>
      </c>
      <c r="T24" s="19">
        <f t="shared" si="350"/>
        <v>-15000</v>
      </c>
      <c r="U24" s="19">
        <f t="shared" si="350"/>
        <v>-15000</v>
      </c>
      <c r="V24" s="19">
        <f t="shared" si="350"/>
        <v>-15000</v>
      </c>
      <c r="W24" s="19">
        <f t="shared" si="350"/>
        <v>-15000</v>
      </c>
      <c r="X24" s="19">
        <f t="shared" si="350"/>
        <v>-15000</v>
      </c>
      <c r="Y24" s="19">
        <f t="shared" si="350"/>
        <v>-15000</v>
      </c>
      <c r="Z24" s="19">
        <f t="shared" si="350"/>
        <v>-15000</v>
      </c>
      <c r="AA24" s="19">
        <f t="shared" si="350"/>
        <v>-15000</v>
      </c>
      <c r="AB24" s="19">
        <f t="shared" si="350"/>
        <v>-15000</v>
      </c>
      <c r="AC24" s="19">
        <f t="shared" si="350"/>
        <v>-15000</v>
      </c>
      <c r="AD24" s="19">
        <f t="shared" si="350"/>
        <v>-15000</v>
      </c>
      <c r="AE24" s="19">
        <f t="shared" si="350"/>
        <v>-15000</v>
      </c>
      <c r="AF24" s="19">
        <f t="shared" si="350"/>
        <v>-15000</v>
      </c>
      <c r="AG24" s="19">
        <f t="shared" si="350"/>
        <v>-15000</v>
      </c>
      <c r="AH24" s="19">
        <f t="shared" si="350"/>
        <v>-15000</v>
      </c>
      <c r="AI24" s="19">
        <f t="shared" si="350"/>
        <v>-15000</v>
      </c>
      <c r="AJ24" s="19">
        <f t="shared" si="350"/>
        <v>-15000</v>
      </c>
      <c r="AK24" s="19">
        <f t="shared" si="350"/>
        <v>-15000</v>
      </c>
      <c r="AL24" s="19">
        <f t="shared" si="350"/>
        <v>-15000</v>
      </c>
      <c r="AM24" s="19">
        <f t="shared" si="350"/>
        <v>-15000</v>
      </c>
      <c r="AN24" s="19">
        <f t="shared" si="350"/>
        <v>-15000</v>
      </c>
      <c r="AO24" s="19">
        <f t="shared" si="350"/>
        <v>-15000</v>
      </c>
      <c r="AP24" s="19">
        <f t="shared" ref="AP24:DA24" si="351">+AP23*$AW$1</f>
        <v>-15000</v>
      </c>
      <c r="AQ24" s="19">
        <f t="shared" si="351"/>
        <v>-15000</v>
      </c>
      <c r="AR24" s="19">
        <f t="shared" si="351"/>
        <v>-15000</v>
      </c>
      <c r="AS24" s="19">
        <f t="shared" si="351"/>
        <v>-15000</v>
      </c>
      <c r="AT24" s="19">
        <f t="shared" si="351"/>
        <v>-15000</v>
      </c>
      <c r="AU24" s="19">
        <f t="shared" si="351"/>
        <v>-15000</v>
      </c>
      <c r="AV24" s="19">
        <f t="shared" si="351"/>
        <v>-15000</v>
      </c>
      <c r="AW24" s="19">
        <f t="shared" si="351"/>
        <v>-15000</v>
      </c>
      <c r="AX24" s="19">
        <f t="shared" si="351"/>
        <v>-15000</v>
      </c>
      <c r="AY24" s="19">
        <f t="shared" si="351"/>
        <v>-15000</v>
      </c>
      <c r="AZ24" s="19">
        <f t="shared" si="351"/>
        <v>-15000</v>
      </c>
      <c r="BA24" s="19">
        <f t="shared" si="351"/>
        <v>-15000</v>
      </c>
      <c r="BB24" s="19">
        <f t="shared" si="351"/>
        <v>-15000</v>
      </c>
      <c r="BC24" s="19">
        <f t="shared" si="351"/>
        <v>-15000</v>
      </c>
      <c r="BD24" s="19">
        <f t="shared" si="351"/>
        <v>-15000</v>
      </c>
      <c r="BE24" s="19">
        <f t="shared" si="351"/>
        <v>-15000</v>
      </c>
      <c r="BF24" s="19">
        <f t="shared" si="351"/>
        <v>-15000</v>
      </c>
      <c r="BG24" s="19">
        <f t="shared" si="351"/>
        <v>-15000</v>
      </c>
      <c r="BH24" s="19">
        <f t="shared" si="351"/>
        <v>-15000</v>
      </c>
      <c r="BI24" s="19">
        <f t="shared" si="351"/>
        <v>-15000</v>
      </c>
      <c r="BJ24" s="19">
        <f t="shared" si="351"/>
        <v>-15000</v>
      </c>
      <c r="BK24" s="19">
        <f t="shared" si="351"/>
        <v>-15000</v>
      </c>
      <c r="BL24" s="19">
        <f t="shared" si="351"/>
        <v>-15000</v>
      </c>
      <c r="BM24" s="19">
        <f t="shared" si="351"/>
        <v>-15000</v>
      </c>
      <c r="BN24" s="19">
        <f t="shared" si="351"/>
        <v>-15000</v>
      </c>
      <c r="BO24" s="19">
        <f t="shared" si="351"/>
        <v>-15000</v>
      </c>
      <c r="BP24" s="19">
        <f t="shared" si="351"/>
        <v>-15000</v>
      </c>
      <c r="BQ24" s="19">
        <f t="shared" si="351"/>
        <v>-15000</v>
      </c>
      <c r="BR24" s="19">
        <f t="shared" si="351"/>
        <v>-15000</v>
      </c>
      <c r="BS24" s="19">
        <f t="shared" si="351"/>
        <v>-15000</v>
      </c>
      <c r="BT24" s="19">
        <f t="shared" si="351"/>
        <v>-15000</v>
      </c>
      <c r="BU24" s="19">
        <f t="shared" si="351"/>
        <v>-15000</v>
      </c>
      <c r="BV24" s="19">
        <f t="shared" si="351"/>
        <v>-15000</v>
      </c>
      <c r="BW24" s="19">
        <f t="shared" si="351"/>
        <v>-15000</v>
      </c>
      <c r="BX24" s="19">
        <f t="shared" si="351"/>
        <v>-15000</v>
      </c>
      <c r="BY24" s="19">
        <f t="shared" si="351"/>
        <v>-15000</v>
      </c>
      <c r="BZ24" s="19">
        <f t="shared" si="351"/>
        <v>-15000</v>
      </c>
      <c r="CA24" s="19">
        <f t="shared" si="351"/>
        <v>-15000</v>
      </c>
      <c r="CB24" s="19">
        <f t="shared" si="351"/>
        <v>-15000</v>
      </c>
      <c r="CC24" s="19">
        <f t="shared" si="351"/>
        <v>-15000</v>
      </c>
      <c r="CD24" s="19">
        <f t="shared" si="351"/>
        <v>-15000</v>
      </c>
      <c r="CE24" s="19">
        <f t="shared" si="351"/>
        <v>-15000</v>
      </c>
      <c r="CF24" s="19">
        <f t="shared" si="351"/>
        <v>-15000</v>
      </c>
      <c r="CG24" s="19">
        <f t="shared" si="351"/>
        <v>-15000</v>
      </c>
      <c r="CH24" s="19">
        <f t="shared" si="351"/>
        <v>-15000</v>
      </c>
      <c r="CI24" s="19">
        <f t="shared" si="351"/>
        <v>-15000</v>
      </c>
      <c r="CJ24" s="19">
        <f t="shared" si="351"/>
        <v>-15000</v>
      </c>
      <c r="CK24" s="19">
        <f t="shared" si="351"/>
        <v>-15000</v>
      </c>
      <c r="CL24" s="19">
        <f t="shared" si="351"/>
        <v>-15000</v>
      </c>
      <c r="CM24" s="19">
        <f t="shared" si="351"/>
        <v>-15000</v>
      </c>
      <c r="CN24" s="19">
        <f t="shared" si="351"/>
        <v>-15000</v>
      </c>
      <c r="CO24" s="19">
        <f t="shared" si="351"/>
        <v>-15000</v>
      </c>
      <c r="CP24" s="19">
        <f t="shared" si="351"/>
        <v>-15000</v>
      </c>
      <c r="CQ24" s="19">
        <f t="shared" si="351"/>
        <v>-15000</v>
      </c>
      <c r="CR24" s="19">
        <f t="shared" si="351"/>
        <v>-15000</v>
      </c>
      <c r="CS24" s="19">
        <f t="shared" si="351"/>
        <v>-15000</v>
      </c>
      <c r="CT24" s="19">
        <f t="shared" si="351"/>
        <v>-15000</v>
      </c>
      <c r="CU24" s="19">
        <f t="shared" si="351"/>
        <v>-15000</v>
      </c>
      <c r="CV24" s="19">
        <f t="shared" si="351"/>
        <v>-15000</v>
      </c>
      <c r="CW24" s="19">
        <f t="shared" si="351"/>
        <v>-15000</v>
      </c>
      <c r="CX24" s="19">
        <f t="shared" si="351"/>
        <v>-15000</v>
      </c>
      <c r="CY24" s="19">
        <f t="shared" si="351"/>
        <v>-15000</v>
      </c>
      <c r="CZ24" s="19">
        <f t="shared" si="351"/>
        <v>-15000</v>
      </c>
      <c r="DA24" s="19">
        <f t="shared" si="351"/>
        <v>-15000</v>
      </c>
      <c r="DB24" s="19">
        <f t="shared" ref="DB24:DU24" si="352">+DB23*$AW$1</f>
        <v>-15000</v>
      </c>
      <c r="DC24" s="19">
        <f t="shared" si="352"/>
        <v>-15000</v>
      </c>
      <c r="DD24" s="19">
        <f t="shared" si="352"/>
        <v>-15000</v>
      </c>
      <c r="DE24" s="19">
        <f t="shared" si="352"/>
        <v>-15000</v>
      </c>
      <c r="DF24" s="19">
        <f t="shared" si="352"/>
        <v>-15000</v>
      </c>
      <c r="DG24" s="19">
        <f t="shared" si="352"/>
        <v>-15000</v>
      </c>
      <c r="DH24" s="19">
        <f t="shared" si="352"/>
        <v>-15000</v>
      </c>
      <c r="DI24" s="19">
        <f t="shared" si="352"/>
        <v>-15000</v>
      </c>
      <c r="DJ24" s="19">
        <f t="shared" si="352"/>
        <v>-15000</v>
      </c>
      <c r="DK24" s="19">
        <f t="shared" si="352"/>
        <v>-15000</v>
      </c>
      <c r="DL24" s="19">
        <f t="shared" si="352"/>
        <v>-15000</v>
      </c>
      <c r="DM24" s="19">
        <f t="shared" si="352"/>
        <v>-15000</v>
      </c>
      <c r="DN24" s="19">
        <f t="shared" si="352"/>
        <v>-15000</v>
      </c>
      <c r="DO24" s="19">
        <f t="shared" si="352"/>
        <v>-15000</v>
      </c>
      <c r="DP24" s="19">
        <f t="shared" si="352"/>
        <v>-15000</v>
      </c>
      <c r="DQ24" s="19">
        <f t="shared" si="352"/>
        <v>-15000</v>
      </c>
      <c r="DR24" s="19">
        <f t="shared" si="352"/>
        <v>-15000</v>
      </c>
      <c r="DS24" s="19">
        <f t="shared" si="352"/>
        <v>-15000</v>
      </c>
      <c r="DT24" s="19">
        <f t="shared" si="352"/>
        <v>-15000</v>
      </c>
      <c r="DU24" s="19">
        <f t="shared" si="352"/>
        <v>-15000</v>
      </c>
    </row>
    <row r="25" spans="3:125" ht="15.75" customHeight="1" x14ac:dyDescent="0.2">
      <c r="D25" s="1"/>
      <c r="E25" s="13" t="s">
        <v>30</v>
      </c>
      <c r="F25" s="24">
        <f>+Proyección!C22</f>
        <v>-2500</v>
      </c>
      <c r="G25" s="19">
        <f t="shared" ref="G25:Q25" si="353">+F25</f>
        <v>-2500</v>
      </c>
      <c r="H25" s="19">
        <f t="shared" si="353"/>
        <v>-2500</v>
      </c>
      <c r="I25" s="19">
        <f t="shared" si="353"/>
        <v>-2500</v>
      </c>
      <c r="J25" s="19">
        <f t="shared" si="353"/>
        <v>-2500</v>
      </c>
      <c r="K25" s="19">
        <f t="shared" si="353"/>
        <v>-2500</v>
      </c>
      <c r="L25" s="19">
        <f t="shared" si="353"/>
        <v>-2500</v>
      </c>
      <c r="M25" s="19">
        <f t="shared" si="353"/>
        <v>-2500</v>
      </c>
      <c r="N25" s="19">
        <f t="shared" si="353"/>
        <v>-2500</v>
      </c>
      <c r="O25" s="19">
        <f t="shared" si="353"/>
        <v>-2500</v>
      </c>
      <c r="P25" s="19">
        <f t="shared" si="353"/>
        <v>-2500</v>
      </c>
      <c r="Q25" s="19">
        <f t="shared" si="353"/>
        <v>-2500</v>
      </c>
      <c r="R25" s="19">
        <f t="shared" ref="R25:R26" si="354">+Q25</f>
        <v>-2500</v>
      </c>
      <c r="S25" s="19">
        <f t="shared" ref="S25:S26" si="355">+R25</f>
        <v>-2500</v>
      </c>
      <c r="T25" s="19">
        <f t="shared" ref="T25:T26" si="356">+S25</f>
        <v>-2500</v>
      </c>
      <c r="U25" s="19">
        <f t="shared" ref="U25:U26" si="357">+T25</f>
        <v>-2500</v>
      </c>
      <c r="V25" s="19">
        <f t="shared" ref="V25:V26" si="358">+U25</f>
        <v>-2500</v>
      </c>
      <c r="W25" s="19">
        <f t="shared" ref="W25:W26" si="359">+V25</f>
        <v>-2500</v>
      </c>
      <c r="X25" s="19">
        <f t="shared" ref="X25:X26" si="360">+W25</f>
        <v>-2500</v>
      </c>
      <c r="Y25" s="19">
        <f t="shared" ref="Y25:Y26" si="361">+X25</f>
        <v>-2500</v>
      </c>
      <c r="Z25" s="19">
        <f t="shared" ref="Z25:Z26" si="362">+Y25</f>
        <v>-2500</v>
      </c>
      <c r="AA25" s="19">
        <f t="shared" ref="AA25:AA26" si="363">+Z25</f>
        <v>-2500</v>
      </c>
      <c r="AB25" s="19">
        <f t="shared" ref="AB25:AB26" si="364">+AA25</f>
        <v>-2500</v>
      </c>
      <c r="AC25" s="19">
        <f t="shared" ref="AC25:AC26" si="365">+AB25</f>
        <v>-2500</v>
      </c>
      <c r="AD25" s="19">
        <f t="shared" ref="AD25:AD26" si="366">+AC25</f>
        <v>-2500</v>
      </c>
      <c r="AE25" s="19">
        <f t="shared" ref="AE25:AE26" si="367">+AD25</f>
        <v>-2500</v>
      </c>
      <c r="AF25" s="19">
        <f t="shared" ref="AF25:AF26" si="368">+AE25</f>
        <v>-2500</v>
      </c>
      <c r="AG25" s="19">
        <f t="shared" ref="AG25:AG26" si="369">+AF25</f>
        <v>-2500</v>
      </c>
      <c r="AH25" s="19">
        <f t="shared" ref="AH25:AH26" si="370">+AG25</f>
        <v>-2500</v>
      </c>
      <c r="AI25" s="19">
        <f t="shared" ref="AI25:AI26" si="371">+AH25</f>
        <v>-2500</v>
      </c>
      <c r="AJ25" s="19">
        <f t="shared" ref="AJ25:AJ26" si="372">+AI25</f>
        <v>-2500</v>
      </c>
      <c r="AK25" s="19">
        <f t="shared" ref="AK25:AK26" si="373">+AJ25</f>
        <v>-2500</v>
      </c>
      <c r="AL25" s="19">
        <f t="shared" ref="AL25:AL26" si="374">+AK25</f>
        <v>-2500</v>
      </c>
      <c r="AM25" s="19">
        <f t="shared" ref="AM25:AM26" si="375">+AL25</f>
        <v>-2500</v>
      </c>
      <c r="AN25" s="19">
        <f t="shared" ref="AN25:AN26" si="376">+AM25</f>
        <v>-2500</v>
      </c>
      <c r="AO25" s="19">
        <f t="shared" ref="AO25:AO26" si="377">+AN25</f>
        <v>-2500</v>
      </c>
      <c r="AP25" s="19">
        <f t="shared" ref="AP25:AP26" si="378">+AO25</f>
        <v>-2500</v>
      </c>
      <c r="AQ25" s="19">
        <f t="shared" ref="AQ25:AQ26" si="379">+AP25</f>
        <v>-2500</v>
      </c>
      <c r="AR25" s="19">
        <f t="shared" ref="AR25:AR26" si="380">+AQ25</f>
        <v>-2500</v>
      </c>
      <c r="AS25" s="19">
        <f t="shared" ref="AS25:AS26" si="381">+AR25</f>
        <v>-2500</v>
      </c>
      <c r="AT25" s="19">
        <f t="shared" ref="AT25:AT26" si="382">+AS25</f>
        <v>-2500</v>
      </c>
      <c r="AU25" s="19">
        <f t="shared" ref="AU25:AU26" si="383">+AT25</f>
        <v>-2500</v>
      </c>
      <c r="AV25" s="19">
        <f t="shared" ref="AV25:AV26" si="384">+AU25</f>
        <v>-2500</v>
      </c>
      <c r="AW25" s="19">
        <f t="shared" ref="AW25:AW26" si="385">+AV25</f>
        <v>-2500</v>
      </c>
      <c r="AX25" s="19">
        <f t="shared" ref="AX25:AX26" si="386">+AW25</f>
        <v>-2500</v>
      </c>
      <c r="AY25" s="19">
        <f t="shared" ref="AY25:AY26" si="387">+AX25</f>
        <v>-2500</v>
      </c>
      <c r="AZ25" s="19">
        <f t="shared" ref="AZ25:AZ26" si="388">+AY25</f>
        <v>-2500</v>
      </c>
      <c r="BA25" s="19">
        <f t="shared" ref="BA25:BA26" si="389">+AZ25</f>
        <v>-2500</v>
      </c>
      <c r="BB25" s="19">
        <f t="shared" ref="BB25:BB26" si="390">+BA25</f>
        <v>-2500</v>
      </c>
      <c r="BC25" s="19">
        <f t="shared" ref="BC25:BC26" si="391">+BB25</f>
        <v>-2500</v>
      </c>
      <c r="BD25" s="19">
        <f t="shared" ref="BD25:BD26" si="392">+BC25</f>
        <v>-2500</v>
      </c>
      <c r="BE25" s="19">
        <f t="shared" ref="BE25:BE26" si="393">+BD25</f>
        <v>-2500</v>
      </c>
      <c r="BF25" s="19">
        <f t="shared" ref="BF25:BF26" si="394">+BE25</f>
        <v>-2500</v>
      </c>
      <c r="BG25" s="19">
        <f t="shared" ref="BG25:BG26" si="395">+BF25</f>
        <v>-2500</v>
      </c>
      <c r="BH25" s="19">
        <f t="shared" ref="BH25:BH26" si="396">+BG25</f>
        <v>-2500</v>
      </c>
      <c r="BI25" s="19">
        <f t="shared" ref="BI25:BI26" si="397">+BH25</f>
        <v>-2500</v>
      </c>
      <c r="BJ25" s="19">
        <f t="shared" ref="BJ25:BJ26" si="398">+BI25</f>
        <v>-2500</v>
      </c>
      <c r="BK25" s="19">
        <f t="shared" ref="BK25:BK26" si="399">+BJ25</f>
        <v>-2500</v>
      </c>
      <c r="BL25" s="19">
        <f t="shared" ref="BL25:BL26" si="400">+BK25</f>
        <v>-2500</v>
      </c>
      <c r="BM25" s="19">
        <f t="shared" ref="BM25:BM26" si="401">+BL25</f>
        <v>-2500</v>
      </c>
      <c r="BN25" s="19">
        <f t="shared" ref="BN25:BN26" si="402">+BM25</f>
        <v>-2500</v>
      </c>
      <c r="BO25" s="19">
        <f t="shared" ref="BO25:BO26" si="403">+BN25</f>
        <v>-2500</v>
      </c>
      <c r="BP25" s="19">
        <f t="shared" ref="BP25:BP26" si="404">+BO25</f>
        <v>-2500</v>
      </c>
      <c r="BQ25" s="19">
        <f t="shared" ref="BQ25:BQ26" si="405">+BP25</f>
        <v>-2500</v>
      </c>
      <c r="BR25" s="19">
        <f t="shared" ref="BR25:BR26" si="406">+BQ25</f>
        <v>-2500</v>
      </c>
      <c r="BS25" s="19">
        <f t="shared" ref="BS25:BS26" si="407">+BR25</f>
        <v>-2500</v>
      </c>
      <c r="BT25" s="19">
        <f t="shared" ref="BT25:BT26" si="408">+BS25</f>
        <v>-2500</v>
      </c>
      <c r="BU25" s="19">
        <f t="shared" ref="BU25:BU26" si="409">+BT25</f>
        <v>-2500</v>
      </c>
      <c r="BV25" s="19">
        <f t="shared" ref="BV25:BV26" si="410">+BU25</f>
        <v>-2500</v>
      </c>
      <c r="BW25" s="19">
        <f t="shared" ref="BW25:BW26" si="411">+BV25</f>
        <v>-2500</v>
      </c>
      <c r="BX25" s="19">
        <f t="shared" ref="BX25:BX26" si="412">+BW25</f>
        <v>-2500</v>
      </c>
      <c r="BY25" s="19">
        <f t="shared" ref="BY25:BY26" si="413">+BX25</f>
        <v>-2500</v>
      </c>
      <c r="BZ25" s="19">
        <f t="shared" ref="BZ25:BZ26" si="414">+BY25</f>
        <v>-2500</v>
      </c>
      <c r="CA25" s="19">
        <f t="shared" ref="CA25:CA26" si="415">+BZ25</f>
        <v>-2500</v>
      </c>
      <c r="CB25" s="19">
        <f t="shared" ref="CB25:CB26" si="416">+CA25</f>
        <v>-2500</v>
      </c>
      <c r="CC25" s="19">
        <f t="shared" ref="CC25:CC26" si="417">+CB25</f>
        <v>-2500</v>
      </c>
      <c r="CD25" s="19">
        <f t="shared" ref="CD25:CD26" si="418">+CC25</f>
        <v>-2500</v>
      </c>
      <c r="CE25" s="19">
        <f t="shared" ref="CE25:CE26" si="419">+CD25</f>
        <v>-2500</v>
      </c>
      <c r="CF25" s="19">
        <f t="shared" ref="CF25:CF26" si="420">+CE25</f>
        <v>-2500</v>
      </c>
      <c r="CG25" s="19">
        <f t="shared" ref="CG25:CG26" si="421">+CF25</f>
        <v>-2500</v>
      </c>
      <c r="CH25" s="19">
        <f t="shared" ref="CH25:CH26" si="422">+CG25</f>
        <v>-2500</v>
      </c>
      <c r="CI25" s="19">
        <f t="shared" ref="CI25:CI26" si="423">+CH25</f>
        <v>-2500</v>
      </c>
      <c r="CJ25" s="19">
        <f t="shared" ref="CJ25:CJ26" si="424">+CI25</f>
        <v>-2500</v>
      </c>
      <c r="CK25" s="19">
        <f t="shared" ref="CK25:CK26" si="425">+CJ25</f>
        <v>-2500</v>
      </c>
      <c r="CL25" s="19">
        <f t="shared" ref="CL25:CL26" si="426">+CK25</f>
        <v>-2500</v>
      </c>
      <c r="CM25" s="19">
        <f t="shared" ref="CM25:CM26" si="427">+CL25</f>
        <v>-2500</v>
      </c>
      <c r="CN25" s="19">
        <f t="shared" ref="CN25:CN26" si="428">+CM25</f>
        <v>-2500</v>
      </c>
      <c r="CO25" s="19">
        <f t="shared" ref="CO25:CO26" si="429">+CN25</f>
        <v>-2500</v>
      </c>
      <c r="CP25" s="19">
        <f t="shared" ref="CP25:CP26" si="430">+CO25</f>
        <v>-2500</v>
      </c>
      <c r="CQ25" s="19">
        <f t="shared" ref="CQ25:CQ26" si="431">+CP25</f>
        <v>-2500</v>
      </c>
      <c r="CR25" s="19">
        <f t="shared" ref="CR25:CR26" si="432">+CQ25</f>
        <v>-2500</v>
      </c>
      <c r="CS25" s="19">
        <f t="shared" ref="CS25:CS26" si="433">+CR25</f>
        <v>-2500</v>
      </c>
      <c r="CT25" s="19">
        <f t="shared" ref="CT25:CT26" si="434">+CS25</f>
        <v>-2500</v>
      </c>
      <c r="CU25" s="19">
        <f t="shared" ref="CU25:CU26" si="435">+CT25</f>
        <v>-2500</v>
      </c>
      <c r="CV25" s="19">
        <f t="shared" ref="CV25:CV26" si="436">+CU25</f>
        <v>-2500</v>
      </c>
      <c r="CW25" s="19">
        <f t="shared" ref="CW25:CW26" si="437">+CV25</f>
        <v>-2500</v>
      </c>
      <c r="CX25" s="19">
        <f t="shared" ref="CX25:CX26" si="438">+CW25</f>
        <v>-2500</v>
      </c>
      <c r="CY25" s="19">
        <f t="shared" ref="CY25:CY26" si="439">+CX25</f>
        <v>-2500</v>
      </c>
      <c r="CZ25" s="19">
        <f t="shared" ref="CZ25:CZ26" si="440">+CY25</f>
        <v>-2500</v>
      </c>
      <c r="DA25" s="19">
        <f t="shared" ref="DA25:DA26" si="441">+CZ25</f>
        <v>-2500</v>
      </c>
      <c r="DB25" s="19">
        <f t="shared" ref="DB25:DB26" si="442">+DA25</f>
        <v>-2500</v>
      </c>
      <c r="DC25" s="19">
        <f t="shared" ref="DC25:DC26" si="443">+DB25</f>
        <v>-2500</v>
      </c>
      <c r="DD25" s="19">
        <f t="shared" ref="DD25:DD26" si="444">+DC25</f>
        <v>-2500</v>
      </c>
      <c r="DE25" s="19">
        <f t="shared" ref="DE25:DE26" si="445">+DD25</f>
        <v>-2500</v>
      </c>
      <c r="DF25" s="19">
        <f t="shared" ref="DF25:DF26" si="446">+DE25</f>
        <v>-2500</v>
      </c>
      <c r="DG25" s="19">
        <f t="shared" ref="DG25:DG26" si="447">+DF25</f>
        <v>-2500</v>
      </c>
      <c r="DH25" s="19">
        <f t="shared" ref="DH25:DH26" si="448">+DG25</f>
        <v>-2500</v>
      </c>
      <c r="DI25" s="19">
        <f t="shared" ref="DI25:DI26" si="449">+DH25</f>
        <v>-2500</v>
      </c>
      <c r="DJ25" s="19">
        <f t="shared" ref="DJ25:DJ26" si="450">+DI25</f>
        <v>-2500</v>
      </c>
      <c r="DK25" s="19">
        <f t="shared" ref="DK25:DK26" si="451">+DJ25</f>
        <v>-2500</v>
      </c>
      <c r="DL25" s="19">
        <f t="shared" ref="DL25:DL26" si="452">+DK25</f>
        <v>-2500</v>
      </c>
      <c r="DM25" s="19">
        <f t="shared" ref="DM25:DM26" si="453">+DL25</f>
        <v>-2500</v>
      </c>
      <c r="DN25" s="19">
        <f t="shared" ref="DN25:DN26" si="454">+DM25</f>
        <v>-2500</v>
      </c>
      <c r="DO25" s="19">
        <f t="shared" ref="DO25:DO26" si="455">+DN25</f>
        <v>-2500</v>
      </c>
      <c r="DP25" s="19">
        <f t="shared" ref="DP25:DP26" si="456">+DO25</f>
        <v>-2500</v>
      </c>
      <c r="DQ25" s="19">
        <f t="shared" ref="DQ25:DQ26" si="457">+DP25</f>
        <v>-2500</v>
      </c>
      <c r="DR25" s="19">
        <f t="shared" ref="DR25:DR26" si="458">+DQ25</f>
        <v>-2500</v>
      </c>
      <c r="DS25" s="19">
        <f t="shared" ref="DS25:DS26" si="459">+DR25</f>
        <v>-2500</v>
      </c>
      <c r="DT25" s="19">
        <f t="shared" ref="DT25:DT26" si="460">+DS25</f>
        <v>-2500</v>
      </c>
      <c r="DU25" s="19">
        <f t="shared" ref="DU25:DU26" si="461">+DT25</f>
        <v>-2500</v>
      </c>
    </row>
    <row r="26" spans="3:125" ht="15.75" customHeight="1" x14ac:dyDescent="0.2">
      <c r="D26" s="1"/>
      <c r="E26" s="13" t="s">
        <v>31</v>
      </c>
      <c r="F26" s="24">
        <f>+Proyección!C23</f>
        <v>-8000</v>
      </c>
      <c r="G26" s="19">
        <f t="shared" ref="G26:Q26" si="462">+F26</f>
        <v>-8000</v>
      </c>
      <c r="H26" s="19">
        <f t="shared" si="462"/>
        <v>-8000</v>
      </c>
      <c r="I26" s="19">
        <f t="shared" si="462"/>
        <v>-8000</v>
      </c>
      <c r="J26" s="19">
        <f t="shared" si="462"/>
        <v>-8000</v>
      </c>
      <c r="K26" s="19">
        <f t="shared" si="462"/>
        <v>-8000</v>
      </c>
      <c r="L26" s="19">
        <f t="shared" si="462"/>
        <v>-8000</v>
      </c>
      <c r="M26" s="19">
        <f t="shared" si="462"/>
        <v>-8000</v>
      </c>
      <c r="N26" s="19">
        <f t="shared" si="462"/>
        <v>-8000</v>
      </c>
      <c r="O26" s="19">
        <f t="shared" si="462"/>
        <v>-8000</v>
      </c>
      <c r="P26" s="19">
        <f t="shared" si="462"/>
        <v>-8000</v>
      </c>
      <c r="Q26" s="19">
        <f t="shared" si="462"/>
        <v>-8000</v>
      </c>
      <c r="R26" s="19">
        <f t="shared" si="354"/>
        <v>-8000</v>
      </c>
      <c r="S26" s="19">
        <f t="shared" si="355"/>
        <v>-8000</v>
      </c>
      <c r="T26" s="19">
        <f t="shared" si="356"/>
        <v>-8000</v>
      </c>
      <c r="U26" s="19">
        <f t="shared" si="357"/>
        <v>-8000</v>
      </c>
      <c r="V26" s="19">
        <f t="shared" si="358"/>
        <v>-8000</v>
      </c>
      <c r="W26" s="19">
        <f t="shared" si="359"/>
        <v>-8000</v>
      </c>
      <c r="X26" s="19">
        <f t="shared" si="360"/>
        <v>-8000</v>
      </c>
      <c r="Y26" s="19">
        <f t="shared" si="361"/>
        <v>-8000</v>
      </c>
      <c r="Z26" s="19">
        <f t="shared" si="362"/>
        <v>-8000</v>
      </c>
      <c r="AA26" s="19">
        <f t="shared" si="363"/>
        <v>-8000</v>
      </c>
      <c r="AB26" s="19">
        <f t="shared" si="364"/>
        <v>-8000</v>
      </c>
      <c r="AC26" s="19">
        <f t="shared" si="365"/>
        <v>-8000</v>
      </c>
      <c r="AD26" s="19">
        <f t="shared" si="366"/>
        <v>-8000</v>
      </c>
      <c r="AE26" s="19">
        <f t="shared" si="367"/>
        <v>-8000</v>
      </c>
      <c r="AF26" s="19">
        <f t="shared" si="368"/>
        <v>-8000</v>
      </c>
      <c r="AG26" s="19">
        <f t="shared" si="369"/>
        <v>-8000</v>
      </c>
      <c r="AH26" s="19">
        <f t="shared" si="370"/>
        <v>-8000</v>
      </c>
      <c r="AI26" s="19">
        <f t="shared" si="371"/>
        <v>-8000</v>
      </c>
      <c r="AJ26" s="19">
        <f t="shared" si="372"/>
        <v>-8000</v>
      </c>
      <c r="AK26" s="19">
        <f t="shared" si="373"/>
        <v>-8000</v>
      </c>
      <c r="AL26" s="19">
        <f t="shared" si="374"/>
        <v>-8000</v>
      </c>
      <c r="AM26" s="19">
        <f t="shared" si="375"/>
        <v>-8000</v>
      </c>
      <c r="AN26" s="19">
        <f t="shared" si="376"/>
        <v>-8000</v>
      </c>
      <c r="AO26" s="19">
        <f t="shared" si="377"/>
        <v>-8000</v>
      </c>
      <c r="AP26" s="19">
        <f t="shared" si="378"/>
        <v>-8000</v>
      </c>
      <c r="AQ26" s="19">
        <f t="shared" si="379"/>
        <v>-8000</v>
      </c>
      <c r="AR26" s="19">
        <f t="shared" si="380"/>
        <v>-8000</v>
      </c>
      <c r="AS26" s="19">
        <f t="shared" si="381"/>
        <v>-8000</v>
      </c>
      <c r="AT26" s="19">
        <f t="shared" si="382"/>
        <v>-8000</v>
      </c>
      <c r="AU26" s="19">
        <f t="shared" si="383"/>
        <v>-8000</v>
      </c>
      <c r="AV26" s="19">
        <f t="shared" si="384"/>
        <v>-8000</v>
      </c>
      <c r="AW26" s="19">
        <f t="shared" si="385"/>
        <v>-8000</v>
      </c>
      <c r="AX26" s="19">
        <f t="shared" si="386"/>
        <v>-8000</v>
      </c>
      <c r="AY26" s="19">
        <f t="shared" si="387"/>
        <v>-8000</v>
      </c>
      <c r="AZ26" s="19">
        <f t="shared" si="388"/>
        <v>-8000</v>
      </c>
      <c r="BA26" s="19">
        <f t="shared" si="389"/>
        <v>-8000</v>
      </c>
      <c r="BB26" s="19">
        <f t="shared" si="390"/>
        <v>-8000</v>
      </c>
      <c r="BC26" s="19">
        <f t="shared" si="391"/>
        <v>-8000</v>
      </c>
      <c r="BD26" s="19">
        <f t="shared" si="392"/>
        <v>-8000</v>
      </c>
      <c r="BE26" s="19">
        <f t="shared" si="393"/>
        <v>-8000</v>
      </c>
      <c r="BF26" s="19">
        <f t="shared" si="394"/>
        <v>-8000</v>
      </c>
      <c r="BG26" s="19">
        <f t="shared" si="395"/>
        <v>-8000</v>
      </c>
      <c r="BH26" s="19">
        <f t="shared" si="396"/>
        <v>-8000</v>
      </c>
      <c r="BI26" s="19">
        <f t="shared" si="397"/>
        <v>-8000</v>
      </c>
      <c r="BJ26" s="19">
        <f t="shared" si="398"/>
        <v>-8000</v>
      </c>
      <c r="BK26" s="19">
        <f t="shared" si="399"/>
        <v>-8000</v>
      </c>
      <c r="BL26" s="19">
        <f t="shared" si="400"/>
        <v>-8000</v>
      </c>
      <c r="BM26" s="19">
        <f t="shared" si="401"/>
        <v>-8000</v>
      </c>
      <c r="BN26" s="19">
        <f t="shared" si="402"/>
        <v>-8000</v>
      </c>
      <c r="BO26" s="19">
        <f t="shared" si="403"/>
        <v>-8000</v>
      </c>
      <c r="BP26" s="19">
        <f t="shared" si="404"/>
        <v>-8000</v>
      </c>
      <c r="BQ26" s="19">
        <f t="shared" si="405"/>
        <v>-8000</v>
      </c>
      <c r="BR26" s="19">
        <f t="shared" si="406"/>
        <v>-8000</v>
      </c>
      <c r="BS26" s="19">
        <f t="shared" si="407"/>
        <v>-8000</v>
      </c>
      <c r="BT26" s="19">
        <f t="shared" si="408"/>
        <v>-8000</v>
      </c>
      <c r="BU26" s="19">
        <f t="shared" si="409"/>
        <v>-8000</v>
      </c>
      <c r="BV26" s="19">
        <f t="shared" si="410"/>
        <v>-8000</v>
      </c>
      <c r="BW26" s="19">
        <f t="shared" si="411"/>
        <v>-8000</v>
      </c>
      <c r="BX26" s="19">
        <f t="shared" si="412"/>
        <v>-8000</v>
      </c>
      <c r="BY26" s="19">
        <f t="shared" si="413"/>
        <v>-8000</v>
      </c>
      <c r="BZ26" s="19">
        <f t="shared" si="414"/>
        <v>-8000</v>
      </c>
      <c r="CA26" s="19">
        <f t="shared" si="415"/>
        <v>-8000</v>
      </c>
      <c r="CB26" s="19">
        <f t="shared" si="416"/>
        <v>-8000</v>
      </c>
      <c r="CC26" s="19">
        <f t="shared" si="417"/>
        <v>-8000</v>
      </c>
      <c r="CD26" s="19">
        <f t="shared" si="418"/>
        <v>-8000</v>
      </c>
      <c r="CE26" s="19">
        <f t="shared" si="419"/>
        <v>-8000</v>
      </c>
      <c r="CF26" s="19">
        <f t="shared" si="420"/>
        <v>-8000</v>
      </c>
      <c r="CG26" s="19">
        <f t="shared" si="421"/>
        <v>-8000</v>
      </c>
      <c r="CH26" s="19">
        <f t="shared" si="422"/>
        <v>-8000</v>
      </c>
      <c r="CI26" s="19">
        <f t="shared" si="423"/>
        <v>-8000</v>
      </c>
      <c r="CJ26" s="19">
        <f t="shared" si="424"/>
        <v>-8000</v>
      </c>
      <c r="CK26" s="19">
        <f t="shared" si="425"/>
        <v>-8000</v>
      </c>
      <c r="CL26" s="19">
        <f t="shared" si="426"/>
        <v>-8000</v>
      </c>
      <c r="CM26" s="19">
        <f t="shared" si="427"/>
        <v>-8000</v>
      </c>
      <c r="CN26" s="19">
        <f t="shared" si="428"/>
        <v>-8000</v>
      </c>
      <c r="CO26" s="19">
        <f t="shared" si="429"/>
        <v>-8000</v>
      </c>
      <c r="CP26" s="19">
        <f t="shared" si="430"/>
        <v>-8000</v>
      </c>
      <c r="CQ26" s="19">
        <f t="shared" si="431"/>
        <v>-8000</v>
      </c>
      <c r="CR26" s="19">
        <f t="shared" si="432"/>
        <v>-8000</v>
      </c>
      <c r="CS26" s="19">
        <f t="shared" si="433"/>
        <v>-8000</v>
      </c>
      <c r="CT26" s="19">
        <f t="shared" si="434"/>
        <v>-8000</v>
      </c>
      <c r="CU26" s="19">
        <f t="shared" si="435"/>
        <v>-8000</v>
      </c>
      <c r="CV26" s="19">
        <f t="shared" si="436"/>
        <v>-8000</v>
      </c>
      <c r="CW26" s="19">
        <f t="shared" si="437"/>
        <v>-8000</v>
      </c>
      <c r="CX26" s="19">
        <f t="shared" si="438"/>
        <v>-8000</v>
      </c>
      <c r="CY26" s="19">
        <f t="shared" si="439"/>
        <v>-8000</v>
      </c>
      <c r="CZ26" s="19">
        <f t="shared" si="440"/>
        <v>-8000</v>
      </c>
      <c r="DA26" s="19">
        <f t="shared" si="441"/>
        <v>-8000</v>
      </c>
      <c r="DB26" s="19">
        <f t="shared" si="442"/>
        <v>-8000</v>
      </c>
      <c r="DC26" s="19">
        <f t="shared" si="443"/>
        <v>-8000</v>
      </c>
      <c r="DD26" s="19">
        <f t="shared" si="444"/>
        <v>-8000</v>
      </c>
      <c r="DE26" s="19">
        <f t="shared" si="445"/>
        <v>-8000</v>
      </c>
      <c r="DF26" s="19">
        <f t="shared" si="446"/>
        <v>-8000</v>
      </c>
      <c r="DG26" s="19">
        <f t="shared" si="447"/>
        <v>-8000</v>
      </c>
      <c r="DH26" s="19">
        <f t="shared" si="448"/>
        <v>-8000</v>
      </c>
      <c r="DI26" s="19">
        <f t="shared" si="449"/>
        <v>-8000</v>
      </c>
      <c r="DJ26" s="19">
        <f t="shared" si="450"/>
        <v>-8000</v>
      </c>
      <c r="DK26" s="19">
        <f t="shared" si="451"/>
        <v>-8000</v>
      </c>
      <c r="DL26" s="19">
        <f t="shared" si="452"/>
        <v>-8000</v>
      </c>
      <c r="DM26" s="19">
        <f t="shared" si="453"/>
        <v>-8000</v>
      </c>
      <c r="DN26" s="19">
        <f t="shared" si="454"/>
        <v>-8000</v>
      </c>
      <c r="DO26" s="19">
        <f t="shared" si="455"/>
        <v>-8000</v>
      </c>
      <c r="DP26" s="19">
        <f t="shared" si="456"/>
        <v>-8000</v>
      </c>
      <c r="DQ26" s="19">
        <f t="shared" si="457"/>
        <v>-8000</v>
      </c>
      <c r="DR26" s="19">
        <f t="shared" si="458"/>
        <v>-8000</v>
      </c>
      <c r="DS26" s="19">
        <f t="shared" si="459"/>
        <v>-8000</v>
      </c>
      <c r="DT26" s="19">
        <f t="shared" si="460"/>
        <v>-8000</v>
      </c>
      <c r="DU26" s="19">
        <f t="shared" si="461"/>
        <v>-8000</v>
      </c>
    </row>
    <row r="27" spans="3:125" ht="15.75" customHeight="1" x14ac:dyDescent="0.2">
      <c r="D27" s="1"/>
      <c r="E27" s="22" t="s">
        <v>67</v>
      </c>
      <c r="F27" s="23">
        <f t="shared" ref="F27:Q27" si="463">SUM(F19:F26)</f>
        <v>-119499</v>
      </c>
      <c r="G27" s="23">
        <f t="shared" si="463"/>
        <v>-119499</v>
      </c>
      <c r="H27" s="23">
        <f t="shared" si="463"/>
        <v>-119499</v>
      </c>
      <c r="I27" s="23">
        <f t="shared" si="463"/>
        <v>-119499</v>
      </c>
      <c r="J27" s="23">
        <f t="shared" si="463"/>
        <v>-119499</v>
      </c>
      <c r="K27" s="23">
        <f t="shared" si="463"/>
        <v>-119499</v>
      </c>
      <c r="L27" s="23">
        <f t="shared" si="463"/>
        <v>-119499</v>
      </c>
      <c r="M27" s="23">
        <f t="shared" si="463"/>
        <v>-119499</v>
      </c>
      <c r="N27" s="23">
        <f t="shared" si="463"/>
        <v>-119499</v>
      </c>
      <c r="O27" s="23">
        <f t="shared" si="463"/>
        <v>-119499</v>
      </c>
      <c r="P27" s="23">
        <f t="shared" si="463"/>
        <v>-119499</v>
      </c>
      <c r="Q27" s="23">
        <f t="shared" si="463"/>
        <v>-119499</v>
      </c>
      <c r="R27" s="23">
        <f t="shared" ref="R27:AO27" si="464">SUM(R19:R26)</f>
        <v>-119499</v>
      </c>
      <c r="S27" s="23">
        <f t="shared" si="464"/>
        <v>-119499</v>
      </c>
      <c r="T27" s="23">
        <f t="shared" si="464"/>
        <v>-119499</v>
      </c>
      <c r="U27" s="23">
        <f t="shared" si="464"/>
        <v>-119499</v>
      </c>
      <c r="V27" s="23">
        <f t="shared" si="464"/>
        <v>-119499</v>
      </c>
      <c r="W27" s="23">
        <f t="shared" si="464"/>
        <v>-119499</v>
      </c>
      <c r="X27" s="23">
        <f t="shared" si="464"/>
        <v>-119499</v>
      </c>
      <c r="Y27" s="23">
        <f t="shared" si="464"/>
        <v>-119499</v>
      </c>
      <c r="Z27" s="23">
        <f t="shared" si="464"/>
        <v>-119499</v>
      </c>
      <c r="AA27" s="23">
        <f t="shared" si="464"/>
        <v>-119499</v>
      </c>
      <c r="AB27" s="23">
        <f t="shared" si="464"/>
        <v>-119499</v>
      </c>
      <c r="AC27" s="23">
        <f t="shared" si="464"/>
        <v>-119499</v>
      </c>
      <c r="AD27" s="23">
        <f t="shared" si="464"/>
        <v>-119499</v>
      </c>
      <c r="AE27" s="23">
        <f t="shared" si="464"/>
        <v>-119499</v>
      </c>
      <c r="AF27" s="23">
        <f t="shared" si="464"/>
        <v>-119499</v>
      </c>
      <c r="AG27" s="23">
        <f t="shared" si="464"/>
        <v>-119499</v>
      </c>
      <c r="AH27" s="23">
        <f t="shared" si="464"/>
        <v>-119499</v>
      </c>
      <c r="AI27" s="23">
        <f t="shared" si="464"/>
        <v>-119499</v>
      </c>
      <c r="AJ27" s="23">
        <f t="shared" si="464"/>
        <v>-119499</v>
      </c>
      <c r="AK27" s="23">
        <f t="shared" si="464"/>
        <v>-119499</v>
      </c>
      <c r="AL27" s="23">
        <f t="shared" si="464"/>
        <v>-119499</v>
      </c>
      <c r="AM27" s="23">
        <f t="shared" si="464"/>
        <v>-119499</v>
      </c>
      <c r="AN27" s="23">
        <f t="shared" si="464"/>
        <v>-119499</v>
      </c>
      <c r="AO27" s="23">
        <f t="shared" si="464"/>
        <v>-119499</v>
      </c>
      <c r="AP27" s="23">
        <f t="shared" ref="AP27:DA27" si="465">SUM(AP19:AP26)</f>
        <v>-119499</v>
      </c>
      <c r="AQ27" s="23">
        <f t="shared" si="465"/>
        <v>-119499</v>
      </c>
      <c r="AR27" s="23">
        <f t="shared" si="465"/>
        <v>-119499</v>
      </c>
      <c r="AS27" s="23">
        <f t="shared" si="465"/>
        <v>-119499</v>
      </c>
      <c r="AT27" s="23">
        <f t="shared" si="465"/>
        <v>-119499</v>
      </c>
      <c r="AU27" s="23">
        <f t="shared" si="465"/>
        <v>-119499</v>
      </c>
      <c r="AV27" s="23">
        <f t="shared" si="465"/>
        <v>-119499</v>
      </c>
      <c r="AW27" s="23">
        <f t="shared" si="465"/>
        <v>-119499</v>
      </c>
      <c r="AX27" s="23">
        <f t="shared" si="465"/>
        <v>-119499</v>
      </c>
      <c r="AY27" s="23">
        <f t="shared" si="465"/>
        <v>-119499</v>
      </c>
      <c r="AZ27" s="23">
        <f t="shared" si="465"/>
        <v>-119499</v>
      </c>
      <c r="BA27" s="23">
        <f t="shared" si="465"/>
        <v>-119499</v>
      </c>
      <c r="BB27" s="23">
        <f t="shared" si="465"/>
        <v>-119499</v>
      </c>
      <c r="BC27" s="23">
        <f t="shared" si="465"/>
        <v>-119499</v>
      </c>
      <c r="BD27" s="23">
        <f t="shared" si="465"/>
        <v>-119499</v>
      </c>
      <c r="BE27" s="23">
        <f t="shared" si="465"/>
        <v>-119499</v>
      </c>
      <c r="BF27" s="23">
        <f t="shared" si="465"/>
        <v>-119499</v>
      </c>
      <c r="BG27" s="23">
        <f t="shared" si="465"/>
        <v>-119499</v>
      </c>
      <c r="BH27" s="23">
        <f t="shared" si="465"/>
        <v>-119499</v>
      </c>
      <c r="BI27" s="23">
        <f t="shared" si="465"/>
        <v>-119499</v>
      </c>
      <c r="BJ27" s="23">
        <f t="shared" si="465"/>
        <v>-119499</v>
      </c>
      <c r="BK27" s="23">
        <f t="shared" si="465"/>
        <v>-119499</v>
      </c>
      <c r="BL27" s="23">
        <f t="shared" si="465"/>
        <v>-119499</v>
      </c>
      <c r="BM27" s="23">
        <f t="shared" si="465"/>
        <v>-119499</v>
      </c>
      <c r="BN27" s="23">
        <f t="shared" si="465"/>
        <v>-119499</v>
      </c>
      <c r="BO27" s="23">
        <f t="shared" si="465"/>
        <v>-119499</v>
      </c>
      <c r="BP27" s="23">
        <f t="shared" si="465"/>
        <v>-119499</v>
      </c>
      <c r="BQ27" s="23">
        <f t="shared" si="465"/>
        <v>-119499</v>
      </c>
      <c r="BR27" s="23">
        <f t="shared" si="465"/>
        <v>-119499</v>
      </c>
      <c r="BS27" s="23">
        <f t="shared" si="465"/>
        <v>-119499</v>
      </c>
      <c r="BT27" s="23">
        <f t="shared" si="465"/>
        <v>-119499</v>
      </c>
      <c r="BU27" s="23">
        <f t="shared" si="465"/>
        <v>-119499</v>
      </c>
      <c r="BV27" s="23">
        <f t="shared" si="465"/>
        <v>-119499</v>
      </c>
      <c r="BW27" s="23">
        <f t="shared" si="465"/>
        <v>-119499</v>
      </c>
      <c r="BX27" s="23">
        <f t="shared" si="465"/>
        <v>-119499</v>
      </c>
      <c r="BY27" s="23">
        <f t="shared" si="465"/>
        <v>-119499</v>
      </c>
      <c r="BZ27" s="23">
        <f t="shared" si="465"/>
        <v>-119499</v>
      </c>
      <c r="CA27" s="23">
        <f t="shared" si="465"/>
        <v>-119499</v>
      </c>
      <c r="CB27" s="23">
        <f t="shared" si="465"/>
        <v>-119499</v>
      </c>
      <c r="CC27" s="23">
        <f t="shared" si="465"/>
        <v>-119499</v>
      </c>
      <c r="CD27" s="23">
        <f t="shared" si="465"/>
        <v>-119499</v>
      </c>
      <c r="CE27" s="23">
        <f t="shared" si="465"/>
        <v>-119499</v>
      </c>
      <c r="CF27" s="23">
        <f t="shared" si="465"/>
        <v>-119499</v>
      </c>
      <c r="CG27" s="23">
        <f t="shared" si="465"/>
        <v>-119499</v>
      </c>
      <c r="CH27" s="23">
        <f t="shared" si="465"/>
        <v>-119499</v>
      </c>
      <c r="CI27" s="23">
        <f t="shared" si="465"/>
        <v>-119499</v>
      </c>
      <c r="CJ27" s="23">
        <f t="shared" si="465"/>
        <v>-119499</v>
      </c>
      <c r="CK27" s="23">
        <f t="shared" si="465"/>
        <v>-119499</v>
      </c>
      <c r="CL27" s="23">
        <f t="shared" si="465"/>
        <v>-119499</v>
      </c>
      <c r="CM27" s="23">
        <f t="shared" si="465"/>
        <v>-119499</v>
      </c>
      <c r="CN27" s="23">
        <f t="shared" si="465"/>
        <v>-119499</v>
      </c>
      <c r="CO27" s="23">
        <f t="shared" si="465"/>
        <v>-119499</v>
      </c>
      <c r="CP27" s="23">
        <f t="shared" si="465"/>
        <v>-119499</v>
      </c>
      <c r="CQ27" s="23">
        <f t="shared" si="465"/>
        <v>-119499</v>
      </c>
      <c r="CR27" s="23">
        <f t="shared" si="465"/>
        <v>-119499</v>
      </c>
      <c r="CS27" s="23">
        <f t="shared" si="465"/>
        <v>-119499</v>
      </c>
      <c r="CT27" s="23">
        <f t="shared" si="465"/>
        <v>-119499</v>
      </c>
      <c r="CU27" s="23">
        <f t="shared" si="465"/>
        <v>-119499</v>
      </c>
      <c r="CV27" s="23">
        <f t="shared" si="465"/>
        <v>-119499</v>
      </c>
      <c r="CW27" s="23">
        <f t="shared" si="465"/>
        <v>-119499</v>
      </c>
      <c r="CX27" s="23">
        <f t="shared" si="465"/>
        <v>-119499</v>
      </c>
      <c r="CY27" s="23">
        <f t="shared" si="465"/>
        <v>-119499</v>
      </c>
      <c r="CZ27" s="23">
        <f t="shared" si="465"/>
        <v>-119499</v>
      </c>
      <c r="DA27" s="23">
        <f t="shared" si="465"/>
        <v>-119499</v>
      </c>
      <c r="DB27" s="23">
        <f t="shared" ref="DB27:DU27" si="466">SUM(DB19:DB26)</f>
        <v>-119499</v>
      </c>
      <c r="DC27" s="23">
        <f t="shared" si="466"/>
        <v>-119499</v>
      </c>
      <c r="DD27" s="23">
        <f t="shared" si="466"/>
        <v>-119499</v>
      </c>
      <c r="DE27" s="23">
        <f t="shared" si="466"/>
        <v>-119499</v>
      </c>
      <c r="DF27" s="23">
        <f t="shared" si="466"/>
        <v>-119499</v>
      </c>
      <c r="DG27" s="23">
        <f t="shared" si="466"/>
        <v>-119499</v>
      </c>
      <c r="DH27" s="23">
        <f t="shared" si="466"/>
        <v>-119499</v>
      </c>
      <c r="DI27" s="23">
        <f t="shared" si="466"/>
        <v>-119499</v>
      </c>
      <c r="DJ27" s="23">
        <f t="shared" si="466"/>
        <v>-119499</v>
      </c>
      <c r="DK27" s="23">
        <f t="shared" si="466"/>
        <v>-119499</v>
      </c>
      <c r="DL27" s="23">
        <f t="shared" si="466"/>
        <v>-119499</v>
      </c>
      <c r="DM27" s="23">
        <f t="shared" si="466"/>
        <v>-119499</v>
      </c>
      <c r="DN27" s="23">
        <f t="shared" si="466"/>
        <v>-119499</v>
      </c>
      <c r="DO27" s="23">
        <f t="shared" si="466"/>
        <v>-119499</v>
      </c>
      <c r="DP27" s="23">
        <f t="shared" si="466"/>
        <v>-119499</v>
      </c>
      <c r="DQ27" s="23">
        <f t="shared" si="466"/>
        <v>-119499</v>
      </c>
      <c r="DR27" s="23">
        <f t="shared" si="466"/>
        <v>-119499</v>
      </c>
      <c r="DS27" s="23">
        <f t="shared" si="466"/>
        <v>-119499</v>
      </c>
      <c r="DT27" s="23">
        <f t="shared" si="466"/>
        <v>-119499</v>
      </c>
      <c r="DU27" s="23">
        <f t="shared" si="466"/>
        <v>-119499</v>
      </c>
    </row>
    <row r="28" spans="3:125" ht="15.75" customHeight="1" x14ac:dyDescent="0.25">
      <c r="C28" s="6" t="s">
        <v>68</v>
      </c>
      <c r="D28" s="1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</row>
    <row r="29" spans="3:125" ht="15.75" customHeight="1" x14ac:dyDescent="0.2">
      <c r="D29" s="1"/>
      <c r="E29" s="13" t="s">
        <v>32</v>
      </c>
      <c r="F29" s="24">
        <f>+Proyección!C25</f>
        <v>0</v>
      </c>
      <c r="G29" s="19">
        <f t="shared" ref="G29:Q29" si="467">+F29</f>
        <v>0</v>
      </c>
      <c r="H29" s="19">
        <f t="shared" si="467"/>
        <v>0</v>
      </c>
      <c r="I29" s="19">
        <f t="shared" si="467"/>
        <v>0</v>
      </c>
      <c r="J29" s="19">
        <f t="shared" si="467"/>
        <v>0</v>
      </c>
      <c r="K29" s="19">
        <f t="shared" si="467"/>
        <v>0</v>
      </c>
      <c r="L29" s="19">
        <f t="shared" si="467"/>
        <v>0</v>
      </c>
      <c r="M29" s="19">
        <f t="shared" si="467"/>
        <v>0</v>
      </c>
      <c r="N29" s="19">
        <f t="shared" si="467"/>
        <v>0</v>
      </c>
      <c r="O29" s="19">
        <f t="shared" si="467"/>
        <v>0</v>
      </c>
      <c r="P29" s="19">
        <f t="shared" si="467"/>
        <v>0</v>
      </c>
      <c r="Q29" s="19">
        <f t="shared" si="467"/>
        <v>0</v>
      </c>
      <c r="R29" s="19">
        <f t="shared" ref="R29" si="468">+Q29</f>
        <v>0</v>
      </c>
      <c r="S29" s="19">
        <f t="shared" ref="S29" si="469">+R29</f>
        <v>0</v>
      </c>
      <c r="T29" s="19">
        <f t="shared" ref="T29" si="470">+S29</f>
        <v>0</v>
      </c>
      <c r="U29" s="19">
        <f t="shared" ref="U29" si="471">+T29</f>
        <v>0</v>
      </c>
      <c r="V29" s="19">
        <f t="shared" ref="V29" si="472">+U29</f>
        <v>0</v>
      </c>
      <c r="W29" s="19">
        <f t="shared" ref="W29" si="473">+V29</f>
        <v>0</v>
      </c>
      <c r="X29" s="19">
        <f t="shared" ref="X29" si="474">+W29</f>
        <v>0</v>
      </c>
      <c r="Y29" s="19">
        <f t="shared" ref="Y29" si="475">+X29</f>
        <v>0</v>
      </c>
      <c r="Z29" s="19">
        <f t="shared" ref="Z29" si="476">+Y29</f>
        <v>0</v>
      </c>
      <c r="AA29" s="19">
        <f t="shared" ref="AA29" si="477">+Z29</f>
        <v>0</v>
      </c>
      <c r="AB29" s="19">
        <f t="shared" ref="AB29" si="478">+AA29</f>
        <v>0</v>
      </c>
      <c r="AC29" s="19">
        <f t="shared" ref="AC29" si="479">+AB29</f>
        <v>0</v>
      </c>
      <c r="AD29" s="19">
        <f t="shared" ref="AD29" si="480">+AC29</f>
        <v>0</v>
      </c>
      <c r="AE29" s="19">
        <f t="shared" ref="AE29" si="481">+AD29</f>
        <v>0</v>
      </c>
      <c r="AF29" s="19">
        <f t="shared" ref="AF29" si="482">+AE29</f>
        <v>0</v>
      </c>
      <c r="AG29" s="19">
        <f t="shared" ref="AG29" si="483">+AF29</f>
        <v>0</v>
      </c>
      <c r="AH29" s="19">
        <f t="shared" ref="AH29" si="484">+AG29</f>
        <v>0</v>
      </c>
      <c r="AI29" s="19">
        <f t="shared" ref="AI29" si="485">+AH29</f>
        <v>0</v>
      </c>
      <c r="AJ29" s="19">
        <f t="shared" ref="AJ29" si="486">+AI29</f>
        <v>0</v>
      </c>
      <c r="AK29" s="19">
        <f t="shared" ref="AK29" si="487">+AJ29</f>
        <v>0</v>
      </c>
      <c r="AL29" s="19">
        <f t="shared" ref="AL29" si="488">+AK29</f>
        <v>0</v>
      </c>
      <c r="AM29" s="19">
        <f t="shared" ref="AM29" si="489">+AL29</f>
        <v>0</v>
      </c>
      <c r="AN29" s="19">
        <f t="shared" ref="AN29" si="490">+AM29</f>
        <v>0</v>
      </c>
      <c r="AO29" s="19">
        <f t="shared" ref="AO29" si="491">+AN29</f>
        <v>0</v>
      </c>
      <c r="AP29" s="19">
        <f t="shared" ref="AP29" si="492">+AO29</f>
        <v>0</v>
      </c>
      <c r="AQ29" s="19">
        <f t="shared" ref="AQ29" si="493">+AP29</f>
        <v>0</v>
      </c>
      <c r="AR29" s="19">
        <f t="shared" ref="AR29" si="494">+AQ29</f>
        <v>0</v>
      </c>
      <c r="AS29" s="19">
        <f t="shared" ref="AS29" si="495">+AR29</f>
        <v>0</v>
      </c>
      <c r="AT29" s="19">
        <f t="shared" ref="AT29" si="496">+AS29</f>
        <v>0</v>
      </c>
      <c r="AU29" s="19">
        <f t="shared" ref="AU29" si="497">+AT29</f>
        <v>0</v>
      </c>
      <c r="AV29" s="19">
        <f t="shared" ref="AV29" si="498">+AU29</f>
        <v>0</v>
      </c>
      <c r="AW29" s="19">
        <f t="shared" ref="AW29" si="499">+AV29</f>
        <v>0</v>
      </c>
      <c r="AX29" s="19">
        <f t="shared" ref="AX29" si="500">+AW29</f>
        <v>0</v>
      </c>
      <c r="AY29" s="19">
        <f t="shared" ref="AY29" si="501">+AX29</f>
        <v>0</v>
      </c>
      <c r="AZ29" s="19">
        <f t="shared" ref="AZ29" si="502">+AY29</f>
        <v>0</v>
      </c>
      <c r="BA29" s="19">
        <f t="shared" ref="BA29" si="503">+AZ29</f>
        <v>0</v>
      </c>
      <c r="BB29" s="19">
        <f t="shared" ref="BB29" si="504">+BA29</f>
        <v>0</v>
      </c>
      <c r="BC29" s="19">
        <f t="shared" ref="BC29" si="505">+BB29</f>
        <v>0</v>
      </c>
      <c r="BD29" s="19">
        <f t="shared" ref="BD29" si="506">+BC29</f>
        <v>0</v>
      </c>
      <c r="BE29" s="19">
        <f t="shared" ref="BE29" si="507">+BD29</f>
        <v>0</v>
      </c>
      <c r="BF29" s="19">
        <f t="shared" ref="BF29" si="508">+BE29</f>
        <v>0</v>
      </c>
      <c r="BG29" s="19">
        <f t="shared" ref="BG29" si="509">+BF29</f>
        <v>0</v>
      </c>
      <c r="BH29" s="19">
        <f t="shared" ref="BH29" si="510">+BG29</f>
        <v>0</v>
      </c>
      <c r="BI29" s="19">
        <f t="shared" ref="BI29" si="511">+BH29</f>
        <v>0</v>
      </c>
      <c r="BJ29" s="19">
        <f t="shared" ref="BJ29" si="512">+BI29</f>
        <v>0</v>
      </c>
      <c r="BK29" s="19">
        <f t="shared" ref="BK29" si="513">+BJ29</f>
        <v>0</v>
      </c>
      <c r="BL29" s="19">
        <f t="shared" ref="BL29" si="514">+BK29</f>
        <v>0</v>
      </c>
      <c r="BM29" s="19">
        <f t="shared" ref="BM29" si="515">+BL29</f>
        <v>0</v>
      </c>
      <c r="BN29" s="19">
        <f t="shared" ref="BN29" si="516">+BM29</f>
        <v>0</v>
      </c>
      <c r="BO29" s="19">
        <f t="shared" ref="BO29" si="517">+BN29</f>
        <v>0</v>
      </c>
      <c r="BP29" s="19">
        <f t="shared" ref="BP29" si="518">+BO29</f>
        <v>0</v>
      </c>
      <c r="BQ29" s="19">
        <f t="shared" ref="BQ29" si="519">+BP29</f>
        <v>0</v>
      </c>
      <c r="BR29" s="19">
        <f t="shared" ref="BR29" si="520">+BQ29</f>
        <v>0</v>
      </c>
      <c r="BS29" s="19">
        <f t="shared" ref="BS29" si="521">+BR29</f>
        <v>0</v>
      </c>
      <c r="BT29" s="19">
        <f t="shared" ref="BT29" si="522">+BS29</f>
        <v>0</v>
      </c>
      <c r="BU29" s="19">
        <f t="shared" ref="BU29" si="523">+BT29</f>
        <v>0</v>
      </c>
      <c r="BV29" s="19">
        <f t="shared" ref="BV29" si="524">+BU29</f>
        <v>0</v>
      </c>
      <c r="BW29" s="19">
        <f t="shared" ref="BW29" si="525">+BV29</f>
        <v>0</v>
      </c>
      <c r="BX29" s="19">
        <f t="shared" ref="BX29" si="526">+BW29</f>
        <v>0</v>
      </c>
      <c r="BY29" s="19">
        <f t="shared" ref="BY29" si="527">+BX29</f>
        <v>0</v>
      </c>
      <c r="BZ29" s="19">
        <f t="shared" ref="BZ29" si="528">+BY29</f>
        <v>0</v>
      </c>
      <c r="CA29" s="19">
        <f t="shared" ref="CA29" si="529">+BZ29</f>
        <v>0</v>
      </c>
      <c r="CB29" s="19">
        <f t="shared" ref="CB29" si="530">+CA29</f>
        <v>0</v>
      </c>
      <c r="CC29" s="19">
        <f t="shared" ref="CC29" si="531">+CB29</f>
        <v>0</v>
      </c>
      <c r="CD29" s="19">
        <f t="shared" ref="CD29" si="532">+CC29</f>
        <v>0</v>
      </c>
      <c r="CE29" s="19">
        <f t="shared" ref="CE29" si="533">+CD29</f>
        <v>0</v>
      </c>
      <c r="CF29" s="19">
        <f t="shared" ref="CF29" si="534">+CE29</f>
        <v>0</v>
      </c>
      <c r="CG29" s="19">
        <f t="shared" ref="CG29" si="535">+CF29</f>
        <v>0</v>
      </c>
      <c r="CH29" s="19">
        <f t="shared" ref="CH29" si="536">+CG29</f>
        <v>0</v>
      </c>
      <c r="CI29" s="19">
        <f t="shared" ref="CI29" si="537">+CH29</f>
        <v>0</v>
      </c>
      <c r="CJ29" s="19">
        <f t="shared" ref="CJ29" si="538">+CI29</f>
        <v>0</v>
      </c>
      <c r="CK29" s="19">
        <f t="shared" ref="CK29" si="539">+CJ29</f>
        <v>0</v>
      </c>
      <c r="CL29" s="19">
        <f t="shared" ref="CL29" si="540">+CK29</f>
        <v>0</v>
      </c>
      <c r="CM29" s="19">
        <f t="shared" ref="CM29" si="541">+CL29</f>
        <v>0</v>
      </c>
      <c r="CN29" s="19">
        <f t="shared" ref="CN29" si="542">+CM29</f>
        <v>0</v>
      </c>
      <c r="CO29" s="19">
        <f t="shared" ref="CO29" si="543">+CN29</f>
        <v>0</v>
      </c>
      <c r="CP29" s="19">
        <f t="shared" ref="CP29" si="544">+CO29</f>
        <v>0</v>
      </c>
      <c r="CQ29" s="19">
        <f t="shared" ref="CQ29" si="545">+CP29</f>
        <v>0</v>
      </c>
      <c r="CR29" s="19">
        <f t="shared" ref="CR29" si="546">+CQ29</f>
        <v>0</v>
      </c>
      <c r="CS29" s="19">
        <f t="shared" ref="CS29" si="547">+CR29</f>
        <v>0</v>
      </c>
      <c r="CT29" s="19">
        <f t="shared" ref="CT29" si="548">+CS29</f>
        <v>0</v>
      </c>
      <c r="CU29" s="19">
        <f t="shared" ref="CU29" si="549">+CT29</f>
        <v>0</v>
      </c>
      <c r="CV29" s="19">
        <f t="shared" ref="CV29" si="550">+CU29</f>
        <v>0</v>
      </c>
      <c r="CW29" s="19">
        <f t="shared" ref="CW29" si="551">+CV29</f>
        <v>0</v>
      </c>
      <c r="CX29" s="19">
        <f t="shared" ref="CX29" si="552">+CW29</f>
        <v>0</v>
      </c>
      <c r="CY29" s="19">
        <f t="shared" ref="CY29" si="553">+CX29</f>
        <v>0</v>
      </c>
      <c r="CZ29" s="19">
        <f t="shared" ref="CZ29" si="554">+CY29</f>
        <v>0</v>
      </c>
      <c r="DA29" s="19">
        <f t="shared" ref="DA29" si="555">+CZ29</f>
        <v>0</v>
      </c>
      <c r="DB29" s="19">
        <f t="shared" ref="DB29" si="556">+DA29</f>
        <v>0</v>
      </c>
      <c r="DC29" s="19">
        <f t="shared" ref="DC29" si="557">+DB29</f>
        <v>0</v>
      </c>
      <c r="DD29" s="19">
        <f t="shared" ref="DD29" si="558">+DC29</f>
        <v>0</v>
      </c>
      <c r="DE29" s="19">
        <f t="shared" ref="DE29" si="559">+DD29</f>
        <v>0</v>
      </c>
      <c r="DF29" s="19">
        <f t="shared" ref="DF29" si="560">+DE29</f>
        <v>0</v>
      </c>
      <c r="DG29" s="19">
        <f t="shared" ref="DG29" si="561">+DF29</f>
        <v>0</v>
      </c>
      <c r="DH29" s="19">
        <f t="shared" ref="DH29" si="562">+DG29</f>
        <v>0</v>
      </c>
      <c r="DI29" s="19">
        <f t="shared" ref="DI29" si="563">+DH29</f>
        <v>0</v>
      </c>
      <c r="DJ29" s="19">
        <f t="shared" ref="DJ29" si="564">+DI29</f>
        <v>0</v>
      </c>
      <c r="DK29" s="19">
        <f t="shared" ref="DK29" si="565">+DJ29</f>
        <v>0</v>
      </c>
      <c r="DL29" s="19">
        <f t="shared" ref="DL29" si="566">+DK29</f>
        <v>0</v>
      </c>
      <c r="DM29" s="19">
        <f t="shared" ref="DM29" si="567">+DL29</f>
        <v>0</v>
      </c>
      <c r="DN29" s="19">
        <f t="shared" ref="DN29" si="568">+DM29</f>
        <v>0</v>
      </c>
      <c r="DO29" s="19">
        <f t="shared" ref="DO29" si="569">+DN29</f>
        <v>0</v>
      </c>
      <c r="DP29" s="19">
        <f t="shared" ref="DP29" si="570">+DO29</f>
        <v>0</v>
      </c>
      <c r="DQ29" s="19">
        <f t="shared" ref="DQ29" si="571">+DP29</f>
        <v>0</v>
      </c>
      <c r="DR29" s="19">
        <f t="shared" ref="DR29" si="572">+DQ29</f>
        <v>0</v>
      </c>
      <c r="DS29" s="19">
        <f t="shared" ref="DS29" si="573">+DR29</f>
        <v>0</v>
      </c>
      <c r="DT29" s="19">
        <f t="shared" ref="DT29" si="574">+DS29</f>
        <v>0</v>
      </c>
      <c r="DU29" s="19">
        <f t="shared" ref="DU29" si="575">+DT29</f>
        <v>0</v>
      </c>
    </row>
    <row r="30" spans="3:125" ht="15.75" customHeight="1" x14ac:dyDescent="0.2">
      <c r="D30" s="1" t="s">
        <v>65</v>
      </c>
      <c r="E30" s="13" t="s">
        <v>66</v>
      </c>
      <c r="F30" s="19">
        <f t="shared" ref="F30:Q30" si="576">+F29*$AW$1</f>
        <v>0</v>
      </c>
      <c r="G30" s="19">
        <f t="shared" si="576"/>
        <v>0</v>
      </c>
      <c r="H30" s="19">
        <f t="shared" si="576"/>
        <v>0</v>
      </c>
      <c r="I30" s="19">
        <f t="shared" si="576"/>
        <v>0</v>
      </c>
      <c r="J30" s="19">
        <f t="shared" si="576"/>
        <v>0</v>
      </c>
      <c r="K30" s="19">
        <f t="shared" si="576"/>
        <v>0</v>
      </c>
      <c r="L30" s="19">
        <f t="shared" si="576"/>
        <v>0</v>
      </c>
      <c r="M30" s="19">
        <f t="shared" si="576"/>
        <v>0</v>
      </c>
      <c r="N30" s="19">
        <f t="shared" si="576"/>
        <v>0</v>
      </c>
      <c r="O30" s="19">
        <f t="shared" si="576"/>
        <v>0</v>
      </c>
      <c r="P30" s="19">
        <f t="shared" si="576"/>
        <v>0</v>
      </c>
      <c r="Q30" s="19">
        <f t="shared" si="576"/>
        <v>0</v>
      </c>
      <c r="R30" s="19">
        <f t="shared" ref="R30:AO30" si="577">+R29*$AW$1</f>
        <v>0</v>
      </c>
      <c r="S30" s="19">
        <f t="shared" si="577"/>
        <v>0</v>
      </c>
      <c r="T30" s="19">
        <f t="shared" si="577"/>
        <v>0</v>
      </c>
      <c r="U30" s="19">
        <f t="shared" si="577"/>
        <v>0</v>
      </c>
      <c r="V30" s="19">
        <f t="shared" si="577"/>
        <v>0</v>
      </c>
      <c r="W30" s="19">
        <f t="shared" si="577"/>
        <v>0</v>
      </c>
      <c r="X30" s="19">
        <f t="shared" si="577"/>
        <v>0</v>
      </c>
      <c r="Y30" s="19">
        <f t="shared" si="577"/>
        <v>0</v>
      </c>
      <c r="Z30" s="19">
        <f t="shared" si="577"/>
        <v>0</v>
      </c>
      <c r="AA30" s="19">
        <f t="shared" si="577"/>
        <v>0</v>
      </c>
      <c r="AB30" s="19">
        <f t="shared" si="577"/>
        <v>0</v>
      </c>
      <c r="AC30" s="19">
        <f t="shared" si="577"/>
        <v>0</v>
      </c>
      <c r="AD30" s="19">
        <f t="shared" si="577"/>
        <v>0</v>
      </c>
      <c r="AE30" s="19">
        <f t="shared" si="577"/>
        <v>0</v>
      </c>
      <c r="AF30" s="19">
        <f t="shared" si="577"/>
        <v>0</v>
      </c>
      <c r="AG30" s="19">
        <f t="shared" si="577"/>
        <v>0</v>
      </c>
      <c r="AH30" s="19">
        <f t="shared" si="577"/>
        <v>0</v>
      </c>
      <c r="AI30" s="19">
        <f t="shared" si="577"/>
        <v>0</v>
      </c>
      <c r="AJ30" s="19">
        <f t="shared" si="577"/>
        <v>0</v>
      </c>
      <c r="AK30" s="19">
        <f t="shared" si="577"/>
        <v>0</v>
      </c>
      <c r="AL30" s="19">
        <f t="shared" si="577"/>
        <v>0</v>
      </c>
      <c r="AM30" s="19">
        <f t="shared" si="577"/>
        <v>0</v>
      </c>
      <c r="AN30" s="19">
        <f t="shared" si="577"/>
        <v>0</v>
      </c>
      <c r="AO30" s="19">
        <f t="shared" si="577"/>
        <v>0</v>
      </c>
      <c r="AP30" s="19">
        <f t="shared" ref="AP30:DA30" si="578">+AP29*$AW$1</f>
        <v>0</v>
      </c>
      <c r="AQ30" s="19">
        <f t="shared" si="578"/>
        <v>0</v>
      </c>
      <c r="AR30" s="19">
        <f t="shared" si="578"/>
        <v>0</v>
      </c>
      <c r="AS30" s="19">
        <f t="shared" si="578"/>
        <v>0</v>
      </c>
      <c r="AT30" s="19">
        <f t="shared" si="578"/>
        <v>0</v>
      </c>
      <c r="AU30" s="19">
        <f t="shared" si="578"/>
        <v>0</v>
      </c>
      <c r="AV30" s="19">
        <f t="shared" si="578"/>
        <v>0</v>
      </c>
      <c r="AW30" s="19">
        <f t="shared" si="578"/>
        <v>0</v>
      </c>
      <c r="AX30" s="19">
        <f t="shared" si="578"/>
        <v>0</v>
      </c>
      <c r="AY30" s="19">
        <f t="shared" si="578"/>
        <v>0</v>
      </c>
      <c r="AZ30" s="19">
        <f t="shared" si="578"/>
        <v>0</v>
      </c>
      <c r="BA30" s="19">
        <f t="shared" si="578"/>
        <v>0</v>
      </c>
      <c r="BB30" s="19">
        <f t="shared" si="578"/>
        <v>0</v>
      </c>
      <c r="BC30" s="19">
        <f t="shared" si="578"/>
        <v>0</v>
      </c>
      <c r="BD30" s="19">
        <f t="shared" si="578"/>
        <v>0</v>
      </c>
      <c r="BE30" s="19">
        <f t="shared" si="578"/>
        <v>0</v>
      </c>
      <c r="BF30" s="19">
        <f t="shared" si="578"/>
        <v>0</v>
      </c>
      <c r="BG30" s="19">
        <f t="shared" si="578"/>
        <v>0</v>
      </c>
      <c r="BH30" s="19">
        <f t="shared" si="578"/>
        <v>0</v>
      </c>
      <c r="BI30" s="19">
        <f t="shared" si="578"/>
        <v>0</v>
      </c>
      <c r="BJ30" s="19">
        <f t="shared" si="578"/>
        <v>0</v>
      </c>
      <c r="BK30" s="19">
        <f t="shared" si="578"/>
        <v>0</v>
      </c>
      <c r="BL30" s="19">
        <f t="shared" si="578"/>
        <v>0</v>
      </c>
      <c r="BM30" s="19">
        <f t="shared" si="578"/>
        <v>0</v>
      </c>
      <c r="BN30" s="19">
        <f t="shared" si="578"/>
        <v>0</v>
      </c>
      <c r="BO30" s="19">
        <f t="shared" si="578"/>
        <v>0</v>
      </c>
      <c r="BP30" s="19">
        <f t="shared" si="578"/>
        <v>0</v>
      </c>
      <c r="BQ30" s="19">
        <f t="shared" si="578"/>
        <v>0</v>
      </c>
      <c r="BR30" s="19">
        <f t="shared" si="578"/>
        <v>0</v>
      </c>
      <c r="BS30" s="19">
        <f t="shared" si="578"/>
        <v>0</v>
      </c>
      <c r="BT30" s="19">
        <f t="shared" si="578"/>
        <v>0</v>
      </c>
      <c r="BU30" s="19">
        <f t="shared" si="578"/>
        <v>0</v>
      </c>
      <c r="BV30" s="19">
        <f t="shared" si="578"/>
        <v>0</v>
      </c>
      <c r="BW30" s="19">
        <f t="shared" si="578"/>
        <v>0</v>
      </c>
      <c r="BX30" s="19">
        <f t="shared" si="578"/>
        <v>0</v>
      </c>
      <c r="BY30" s="19">
        <f t="shared" si="578"/>
        <v>0</v>
      </c>
      <c r="BZ30" s="19">
        <f t="shared" si="578"/>
        <v>0</v>
      </c>
      <c r="CA30" s="19">
        <f t="shared" si="578"/>
        <v>0</v>
      </c>
      <c r="CB30" s="19">
        <f t="shared" si="578"/>
        <v>0</v>
      </c>
      <c r="CC30" s="19">
        <f t="shared" si="578"/>
        <v>0</v>
      </c>
      <c r="CD30" s="19">
        <f t="shared" si="578"/>
        <v>0</v>
      </c>
      <c r="CE30" s="19">
        <f t="shared" si="578"/>
        <v>0</v>
      </c>
      <c r="CF30" s="19">
        <f t="shared" si="578"/>
        <v>0</v>
      </c>
      <c r="CG30" s="19">
        <f t="shared" si="578"/>
        <v>0</v>
      </c>
      <c r="CH30" s="19">
        <f t="shared" si="578"/>
        <v>0</v>
      </c>
      <c r="CI30" s="19">
        <f t="shared" si="578"/>
        <v>0</v>
      </c>
      <c r="CJ30" s="19">
        <f t="shared" si="578"/>
        <v>0</v>
      </c>
      <c r="CK30" s="19">
        <f t="shared" si="578"/>
        <v>0</v>
      </c>
      <c r="CL30" s="19">
        <f t="shared" si="578"/>
        <v>0</v>
      </c>
      <c r="CM30" s="19">
        <f t="shared" si="578"/>
        <v>0</v>
      </c>
      <c r="CN30" s="19">
        <f t="shared" si="578"/>
        <v>0</v>
      </c>
      <c r="CO30" s="19">
        <f t="shared" si="578"/>
        <v>0</v>
      </c>
      <c r="CP30" s="19">
        <f t="shared" si="578"/>
        <v>0</v>
      </c>
      <c r="CQ30" s="19">
        <f t="shared" si="578"/>
        <v>0</v>
      </c>
      <c r="CR30" s="19">
        <f t="shared" si="578"/>
        <v>0</v>
      </c>
      <c r="CS30" s="19">
        <f t="shared" si="578"/>
        <v>0</v>
      </c>
      <c r="CT30" s="19">
        <f t="shared" si="578"/>
        <v>0</v>
      </c>
      <c r="CU30" s="19">
        <f t="shared" si="578"/>
        <v>0</v>
      </c>
      <c r="CV30" s="19">
        <f t="shared" si="578"/>
        <v>0</v>
      </c>
      <c r="CW30" s="19">
        <f t="shared" si="578"/>
        <v>0</v>
      </c>
      <c r="CX30" s="19">
        <f t="shared" si="578"/>
        <v>0</v>
      </c>
      <c r="CY30" s="19">
        <f t="shared" si="578"/>
        <v>0</v>
      </c>
      <c r="CZ30" s="19">
        <f t="shared" si="578"/>
        <v>0</v>
      </c>
      <c r="DA30" s="19">
        <f t="shared" si="578"/>
        <v>0</v>
      </c>
      <c r="DB30" s="19">
        <f t="shared" ref="DB30:DU30" si="579">+DB29*$AW$1</f>
        <v>0</v>
      </c>
      <c r="DC30" s="19">
        <f t="shared" si="579"/>
        <v>0</v>
      </c>
      <c r="DD30" s="19">
        <f t="shared" si="579"/>
        <v>0</v>
      </c>
      <c r="DE30" s="19">
        <f t="shared" si="579"/>
        <v>0</v>
      </c>
      <c r="DF30" s="19">
        <f t="shared" si="579"/>
        <v>0</v>
      </c>
      <c r="DG30" s="19">
        <f t="shared" si="579"/>
        <v>0</v>
      </c>
      <c r="DH30" s="19">
        <f t="shared" si="579"/>
        <v>0</v>
      </c>
      <c r="DI30" s="19">
        <f t="shared" si="579"/>
        <v>0</v>
      </c>
      <c r="DJ30" s="19">
        <f t="shared" si="579"/>
        <v>0</v>
      </c>
      <c r="DK30" s="19">
        <f t="shared" si="579"/>
        <v>0</v>
      </c>
      <c r="DL30" s="19">
        <f t="shared" si="579"/>
        <v>0</v>
      </c>
      <c r="DM30" s="19">
        <f t="shared" si="579"/>
        <v>0</v>
      </c>
      <c r="DN30" s="19">
        <f t="shared" si="579"/>
        <v>0</v>
      </c>
      <c r="DO30" s="19">
        <f t="shared" si="579"/>
        <v>0</v>
      </c>
      <c r="DP30" s="19">
        <f t="shared" si="579"/>
        <v>0</v>
      </c>
      <c r="DQ30" s="19">
        <f t="shared" si="579"/>
        <v>0</v>
      </c>
      <c r="DR30" s="19">
        <f t="shared" si="579"/>
        <v>0</v>
      </c>
      <c r="DS30" s="19">
        <f t="shared" si="579"/>
        <v>0</v>
      </c>
      <c r="DT30" s="19">
        <f t="shared" si="579"/>
        <v>0</v>
      </c>
      <c r="DU30" s="19">
        <f t="shared" si="579"/>
        <v>0</v>
      </c>
    </row>
    <row r="31" spans="3:125" ht="15.75" customHeight="1" x14ac:dyDescent="0.2">
      <c r="D31" s="1" t="s">
        <v>69</v>
      </c>
      <c r="E31" s="13" t="s">
        <v>34</v>
      </c>
      <c r="F31" s="24">
        <f>+Proyección!C27</f>
        <v>-10000</v>
      </c>
      <c r="G31" s="19">
        <f t="shared" ref="G31:Q31" si="580">+F31</f>
        <v>-10000</v>
      </c>
      <c r="H31" s="19">
        <f t="shared" si="580"/>
        <v>-10000</v>
      </c>
      <c r="I31" s="19">
        <f t="shared" si="580"/>
        <v>-10000</v>
      </c>
      <c r="J31" s="19">
        <f t="shared" si="580"/>
        <v>-10000</v>
      </c>
      <c r="K31" s="19">
        <f t="shared" si="580"/>
        <v>-10000</v>
      </c>
      <c r="L31" s="19">
        <f t="shared" si="580"/>
        <v>-10000</v>
      </c>
      <c r="M31" s="19">
        <f t="shared" si="580"/>
        <v>-10000</v>
      </c>
      <c r="N31" s="19">
        <f t="shared" si="580"/>
        <v>-10000</v>
      </c>
      <c r="O31" s="19">
        <f t="shared" si="580"/>
        <v>-10000</v>
      </c>
      <c r="P31" s="19">
        <f t="shared" si="580"/>
        <v>-10000</v>
      </c>
      <c r="Q31" s="19">
        <f t="shared" si="580"/>
        <v>-10000</v>
      </c>
      <c r="R31" s="19">
        <f t="shared" ref="R31:R32" si="581">+Q31</f>
        <v>-10000</v>
      </c>
      <c r="S31" s="19">
        <f t="shared" ref="S31:S32" si="582">+R31</f>
        <v>-10000</v>
      </c>
      <c r="T31" s="19">
        <f t="shared" ref="T31:T32" si="583">+S31</f>
        <v>-10000</v>
      </c>
      <c r="U31" s="19">
        <f t="shared" ref="U31:U32" si="584">+T31</f>
        <v>-10000</v>
      </c>
      <c r="V31" s="19">
        <f t="shared" ref="V31:V32" si="585">+U31</f>
        <v>-10000</v>
      </c>
      <c r="W31" s="19">
        <f t="shared" ref="W31:W32" si="586">+V31</f>
        <v>-10000</v>
      </c>
      <c r="X31" s="19">
        <f t="shared" ref="X31:X32" si="587">+W31</f>
        <v>-10000</v>
      </c>
      <c r="Y31" s="19">
        <f t="shared" ref="Y31:Y32" si="588">+X31</f>
        <v>-10000</v>
      </c>
      <c r="Z31" s="19">
        <f t="shared" ref="Z31:Z32" si="589">+Y31</f>
        <v>-10000</v>
      </c>
      <c r="AA31" s="19">
        <f t="shared" ref="AA31:AA32" si="590">+Z31</f>
        <v>-10000</v>
      </c>
      <c r="AB31" s="19">
        <f t="shared" ref="AB31:AB32" si="591">+AA31</f>
        <v>-10000</v>
      </c>
      <c r="AC31" s="19">
        <f t="shared" ref="AC31:AC32" si="592">+AB31</f>
        <v>-10000</v>
      </c>
      <c r="AD31" s="19">
        <f t="shared" ref="AD31:AD32" si="593">+AC31</f>
        <v>-10000</v>
      </c>
      <c r="AE31" s="19">
        <f t="shared" ref="AE31:AE32" si="594">+AD31</f>
        <v>-10000</v>
      </c>
      <c r="AF31" s="19">
        <f t="shared" ref="AF31:AF32" si="595">+AE31</f>
        <v>-10000</v>
      </c>
      <c r="AG31" s="19">
        <f t="shared" ref="AG31:AG32" si="596">+AF31</f>
        <v>-10000</v>
      </c>
      <c r="AH31" s="19">
        <f t="shared" ref="AH31:AH32" si="597">+AG31</f>
        <v>-10000</v>
      </c>
      <c r="AI31" s="19">
        <f t="shared" ref="AI31:AI32" si="598">+AH31</f>
        <v>-10000</v>
      </c>
      <c r="AJ31" s="19">
        <f t="shared" ref="AJ31:AJ32" si="599">+AI31</f>
        <v>-10000</v>
      </c>
      <c r="AK31" s="19">
        <f t="shared" ref="AK31:AK32" si="600">+AJ31</f>
        <v>-10000</v>
      </c>
      <c r="AL31" s="19">
        <f t="shared" ref="AL31:AL32" si="601">+AK31</f>
        <v>-10000</v>
      </c>
      <c r="AM31" s="19">
        <f t="shared" ref="AM31:AM32" si="602">+AL31</f>
        <v>-10000</v>
      </c>
      <c r="AN31" s="19">
        <f t="shared" ref="AN31:AN32" si="603">+AM31</f>
        <v>-10000</v>
      </c>
      <c r="AO31" s="19">
        <f t="shared" ref="AO31:AO32" si="604">+AN31</f>
        <v>-10000</v>
      </c>
      <c r="AP31" s="19">
        <f t="shared" ref="AP31:AP32" si="605">+AO31</f>
        <v>-10000</v>
      </c>
      <c r="AQ31" s="19">
        <f t="shared" ref="AQ31:AQ32" si="606">+AP31</f>
        <v>-10000</v>
      </c>
      <c r="AR31" s="19">
        <f t="shared" ref="AR31:AR32" si="607">+AQ31</f>
        <v>-10000</v>
      </c>
      <c r="AS31" s="19">
        <f t="shared" ref="AS31:AS32" si="608">+AR31</f>
        <v>-10000</v>
      </c>
      <c r="AT31" s="19">
        <f t="shared" ref="AT31:AT32" si="609">+AS31</f>
        <v>-10000</v>
      </c>
      <c r="AU31" s="19">
        <f t="shared" ref="AU31:AU32" si="610">+AT31</f>
        <v>-10000</v>
      </c>
      <c r="AV31" s="19">
        <f t="shared" ref="AV31:AV32" si="611">+AU31</f>
        <v>-10000</v>
      </c>
      <c r="AW31" s="19">
        <f t="shared" ref="AW31:AW32" si="612">+AV31</f>
        <v>-10000</v>
      </c>
      <c r="AX31" s="19">
        <f t="shared" ref="AX31:AX32" si="613">+AW31</f>
        <v>-10000</v>
      </c>
      <c r="AY31" s="19">
        <f t="shared" ref="AY31:AY32" si="614">+AX31</f>
        <v>-10000</v>
      </c>
      <c r="AZ31" s="19">
        <f t="shared" ref="AZ31:AZ32" si="615">+AY31</f>
        <v>-10000</v>
      </c>
      <c r="BA31" s="19">
        <f t="shared" ref="BA31:BA32" si="616">+AZ31</f>
        <v>-10000</v>
      </c>
      <c r="BB31" s="19">
        <f t="shared" ref="BB31:BB32" si="617">+BA31</f>
        <v>-10000</v>
      </c>
      <c r="BC31" s="19">
        <f t="shared" ref="BC31:BC32" si="618">+BB31</f>
        <v>-10000</v>
      </c>
      <c r="BD31" s="19">
        <f t="shared" ref="BD31:BD32" si="619">+BC31</f>
        <v>-10000</v>
      </c>
      <c r="BE31" s="19">
        <f t="shared" ref="BE31:BE32" si="620">+BD31</f>
        <v>-10000</v>
      </c>
      <c r="BF31" s="19">
        <f t="shared" ref="BF31:BF32" si="621">+BE31</f>
        <v>-10000</v>
      </c>
      <c r="BG31" s="19">
        <f t="shared" ref="BG31:BG32" si="622">+BF31</f>
        <v>-10000</v>
      </c>
      <c r="BH31" s="19">
        <f t="shared" ref="BH31:BH32" si="623">+BG31</f>
        <v>-10000</v>
      </c>
      <c r="BI31" s="19">
        <f t="shared" ref="BI31:BI32" si="624">+BH31</f>
        <v>-10000</v>
      </c>
      <c r="BJ31" s="19">
        <f t="shared" ref="BJ31:BJ32" si="625">+BI31</f>
        <v>-10000</v>
      </c>
      <c r="BK31" s="19">
        <f t="shared" ref="BK31:BK32" si="626">+BJ31</f>
        <v>-10000</v>
      </c>
      <c r="BL31" s="19">
        <f t="shared" ref="BL31:BL32" si="627">+BK31</f>
        <v>-10000</v>
      </c>
      <c r="BM31" s="19">
        <f t="shared" ref="BM31:BM32" si="628">+BL31</f>
        <v>-10000</v>
      </c>
      <c r="BN31" s="19">
        <f t="shared" ref="BN31:BN32" si="629">+BM31</f>
        <v>-10000</v>
      </c>
      <c r="BO31" s="19">
        <f t="shared" ref="BO31:BO32" si="630">+BN31</f>
        <v>-10000</v>
      </c>
      <c r="BP31" s="19">
        <f t="shared" ref="BP31:BP32" si="631">+BO31</f>
        <v>-10000</v>
      </c>
      <c r="BQ31" s="19">
        <f t="shared" ref="BQ31:BQ32" si="632">+BP31</f>
        <v>-10000</v>
      </c>
      <c r="BR31" s="19">
        <f t="shared" ref="BR31:BR32" si="633">+BQ31</f>
        <v>-10000</v>
      </c>
      <c r="BS31" s="19">
        <f t="shared" ref="BS31:BS32" si="634">+BR31</f>
        <v>-10000</v>
      </c>
      <c r="BT31" s="19">
        <f t="shared" ref="BT31:BT32" si="635">+BS31</f>
        <v>-10000</v>
      </c>
      <c r="BU31" s="19">
        <f t="shared" ref="BU31:BU32" si="636">+BT31</f>
        <v>-10000</v>
      </c>
      <c r="BV31" s="19">
        <f t="shared" ref="BV31:BV32" si="637">+BU31</f>
        <v>-10000</v>
      </c>
      <c r="BW31" s="19">
        <f t="shared" ref="BW31:BW32" si="638">+BV31</f>
        <v>-10000</v>
      </c>
      <c r="BX31" s="19">
        <f t="shared" ref="BX31:BX32" si="639">+BW31</f>
        <v>-10000</v>
      </c>
      <c r="BY31" s="19">
        <f t="shared" ref="BY31:BY32" si="640">+BX31</f>
        <v>-10000</v>
      </c>
      <c r="BZ31" s="19">
        <f t="shared" ref="BZ31:BZ32" si="641">+BY31</f>
        <v>-10000</v>
      </c>
      <c r="CA31" s="19">
        <f t="shared" ref="CA31:CA32" si="642">+BZ31</f>
        <v>-10000</v>
      </c>
      <c r="CB31" s="19">
        <f t="shared" ref="CB31:CB32" si="643">+CA31</f>
        <v>-10000</v>
      </c>
      <c r="CC31" s="19">
        <f t="shared" ref="CC31:CC32" si="644">+CB31</f>
        <v>-10000</v>
      </c>
      <c r="CD31" s="19">
        <f t="shared" ref="CD31:CD32" si="645">+CC31</f>
        <v>-10000</v>
      </c>
      <c r="CE31" s="19">
        <f t="shared" ref="CE31:CE32" si="646">+CD31</f>
        <v>-10000</v>
      </c>
      <c r="CF31" s="19">
        <f t="shared" ref="CF31:CF32" si="647">+CE31</f>
        <v>-10000</v>
      </c>
      <c r="CG31" s="19">
        <f t="shared" ref="CG31:CG32" si="648">+CF31</f>
        <v>-10000</v>
      </c>
      <c r="CH31" s="19">
        <f t="shared" ref="CH31:CH32" si="649">+CG31</f>
        <v>-10000</v>
      </c>
      <c r="CI31" s="19">
        <f t="shared" ref="CI31:CI32" si="650">+CH31</f>
        <v>-10000</v>
      </c>
      <c r="CJ31" s="19">
        <f t="shared" ref="CJ31:CJ32" si="651">+CI31</f>
        <v>-10000</v>
      </c>
      <c r="CK31" s="19">
        <f t="shared" ref="CK31:CK32" si="652">+CJ31</f>
        <v>-10000</v>
      </c>
      <c r="CL31" s="19">
        <f t="shared" ref="CL31:CL32" si="653">+CK31</f>
        <v>-10000</v>
      </c>
      <c r="CM31" s="19">
        <f t="shared" ref="CM31:CM32" si="654">+CL31</f>
        <v>-10000</v>
      </c>
      <c r="CN31" s="19">
        <f t="shared" ref="CN31:CN32" si="655">+CM31</f>
        <v>-10000</v>
      </c>
      <c r="CO31" s="19">
        <f t="shared" ref="CO31:CO32" si="656">+CN31</f>
        <v>-10000</v>
      </c>
      <c r="CP31" s="19">
        <f t="shared" ref="CP31:CP32" si="657">+CO31</f>
        <v>-10000</v>
      </c>
      <c r="CQ31" s="19">
        <f t="shared" ref="CQ31:CQ32" si="658">+CP31</f>
        <v>-10000</v>
      </c>
      <c r="CR31" s="19">
        <f t="shared" ref="CR31:CR32" si="659">+CQ31</f>
        <v>-10000</v>
      </c>
      <c r="CS31" s="19">
        <f t="shared" ref="CS31:CS32" si="660">+CR31</f>
        <v>-10000</v>
      </c>
      <c r="CT31" s="19">
        <f t="shared" ref="CT31:CT32" si="661">+CS31</f>
        <v>-10000</v>
      </c>
      <c r="CU31" s="19">
        <f t="shared" ref="CU31:CU32" si="662">+CT31</f>
        <v>-10000</v>
      </c>
      <c r="CV31" s="19">
        <f t="shared" ref="CV31:CV32" si="663">+CU31</f>
        <v>-10000</v>
      </c>
      <c r="CW31" s="19">
        <f t="shared" ref="CW31:CW32" si="664">+CV31</f>
        <v>-10000</v>
      </c>
      <c r="CX31" s="19">
        <f t="shared" ref="CX31:CX32" si="665">+CW31</f>
        <v>-10000</v>
      </c>
      <c r="CY31" s="19">
        <f t="shared" ref="CY31:CY32" si="666">+CX31</f>
        <v>-10000</v>
      </c>
      <c r="CZ31" s="19">
        <f t="shared" ref="CZ31:CZ32" si="667">+CY31</f>
        <v>-10000</v>
      </c>
      <c r="DA31" s="19">
        <f t="shared" ref="DA31:DA32" si="668">+CZ31</f>
        <v>-10000</v>
      </c>
      <c r="DB31" s="19">
        <f t="shared" ref="DB31:DB32" si="669">+DA31</f>
        <v>-10000</v>
      </c>
      <c r="DC31" s="19">
        <f t="shared" ref="DC31:DC32" si="670">+DB31</f>
        <v>-10000</v>
      </c>
      <c r="DD31" s="19">
        <f t="shared" ref="DD31:DD32" si="671">+DC31</f>
        <v>-10000</v>
      </c>
      <c r="DE31" s="19">
        <f t="shared" ref="DE31:DE32" si="672">+DD31</f>
        <v>-10000</v>
      </c>
      <c r="DF31" s="19">
        <f t="shared" ref="DF31:DF32" si="673">+DE31</f>
        <v>-10000</v>
      </c>
      <c r="DG31" s="19">
        <f t="shared" ref="DG31:DG32" si="674">+DF31</f>
        <v>-10000</v>
      </c>
      <c r="DH31" s="19">
        <f t="shared" ref="DH31:DH32" si="675">+DG31</f>
        <v>-10000</v>
      </c>
      <c r="DI31" s="19">
        <f t="shared" ref="DI31:DI32" si="676">+DH31</f>
        <v>-10000</v>
      </c>
      <c r="DJ31" s="19">
        <f t="shared" ref="DJ31:DJ32" si="677">+DI31</f>
        <v>-10000</v>
      </c>
      <c r="DK31" s="19">
        <f t="shared" ref="DK31:DK32" si="678">+DJ31</f>
        <v>-10000</v>
      </c>
      <c r="DL31" s="19">
        <f t="shared" ref="DL31:DL32" si="679">+DK31</f>
        <v>-10000</v>
      </c>
      <c r="DM31" s="19">
        <f t="shared" ref="DM31:DM32" si="680">+DL31</f>
        <v>-10000</v>
      </c>
      <c r="DN31" s="19">
        <f t="shared" ref="DN31:DN32" si="681">+DM31</f>
        <v>-10000</v>
      </c>
      <c r="DO31" s="19">
        <f t="shared" ref="DO31:DO32" si="682">+DN31</f>
        <v>-10000</v>
      </c>
      <c r="DP31" s="19">
        <f t="shared" ref="DP31:DP32" si="683">+DO31</f>
        <v>-10000</v>
      </c>
      <c r="DQ31" s="19">
        <f t="shared" ref="DQ31:DQ32" si="684">+DP31</f>
        <v>-10000</v>
      </c>
      <c r="DR31" s="19">
        <f t="shared" ref="DR31:DR32" si="685">+DQ31</f>
        <v>-10000</v>
      </c>
      <c r="DS31" s="19">
        <f t="shared" ref="DS31:DS32" si="686">+DR31</f>
        <v>-10000</v>
      </c>
      <c r="DT31" s="19">
        <f t="shared" ref="DT31:DT32" si="687">+DS31</f>
        <v>-10000</v>
      </c>
      <c r="DU31" s="19">
        <f t="shared" ref="DU31:DU32" si="688">+DT31</f>
        <v>-10000</v>
      </c>
    </row>
    <row r="32" spans="3:125" ht="15.75" customHeight="1" x14ac:dyDescent="0.2">
      <c r="D32" s="1" t="s">
        <v>70</v>
      </c>
      <c r="E32" s="13" t="s">
        <v>71</v>
      </c>
      <c r="F32" s="19">
        <f>-F8*Proyección!C26</f>
        <v>0</v>
      </c>
      <c r="G32" s="19">
        <f t="shared" ref="G32:Q32" si="689">+F32</f>
        <v>0</v>
      </c>
      <c r="H32" s="19">
        <f t="shared" si="689"/>
        <v>0</v>
      </c>
      <c r="I32" s="19">
        <f t="shared" si="689"/>
        <v>0</v>
      </c>
      <c r="J32" s="19">
        <f t="shared" si="689"/>
        <v>0</v>
      </c>
      <c r="K32" s="19">
        <f t="shared" si="689"/>
        <v>0</v>
      </c>
      <c r="L32" s="19">
        <f t="shared" si="689"/>
        <v>0</v>
      </c>
      <c r="M32" s="19">
        <f t="shared" si="689"/>
        <v>0</v>
      </c>
      <c r="N32" s="19">
        <f t="shared" si="689"/>
        <v>0</v>
      </c>
      <c r="O32" s="19">
        <f t="shared" si="689"/>
        <v>0</v>
      </c>
      <c r="P32" s="19">
        <f t="shared" si="689"/>
        <v>0</v>
      </c>
      <c r="Q32" s="19">
        <f t="shared" si="689"/>
        <v>0</v>
      </c>
      <c r="R32" s="19">
        <f t="shared" si="581"/>
        <v>0</v>
      </c>
      <c r="S32" s="19">
        <f t="shared" si="582"/>
        <v>0</v>
      </c>
      <c r="T32" s="19">
        <f t="shared" si="583"/>
        <v>0</v>
      </c>
      <c r="U32" s="19">
        <f t="shared" si="584"/>
        <v>0</v>
      </c>
      <c r="V32" s="19">
        <f t="shared" si="585"/>
        <v>0</v>
      </c>
      <c r="W32" s="19">
        <f t="shared" si="586"/>
        <v>0</v>
      </c>
      <c r="X32" s="19">
        <f t="shared" si="587"/>
        <v>0</v>
      </c>
      <c r="Y32" s="19">
        <f t="shared" si="588"/>
        <v>0</v>
      </c>
      <c r="Z32" s="19">
        <f t="shared" si="589"/>
        <v>0</v>
      </c>
      <c r="AA32" s="19">
        <f t="shared" si="590"/>
        <v>0</v>
      </c>
      <c r="AB32" s="19">
        <f t="shared" si="591"/>
        <v>0</v>
      </c>
      <c r="AC32" s="19">
        <f t="shared" si="592"/>
        <v>0</v>
      </c>
      <c r="AD32" s="19">
        <f t="shared" si="593"/>
        <v>0</v>
      </c>
      <c r="AE32" s="19">
        <f t="shared" si="594"/>
        <v>0</v>
      </c>
      <c r="AF32" s="19">
        <f t="shared" si="595"/>
        <v>0</v>
      </c>
      <c r="AG32" s="19">
        <f t="shared" si="596"/>
        <v>0</v>
      </c>
      <c r="AH32" s="19">
        <f t="shared" si="597"/>
        <v>0</v>
      </c>
      <c r="AI32" s="19">
        <f t="shared" si="598"/>
        <v>0</v>
      </c>
      <c r="AJ32" s="19">
        <f t="shared" si="599"/>
        <v>0</v>
      </c>
      <c r="AK32" s="19">
        <f t="shared" si="600"/>
        <v>0</v>
      </c>
      <c r="AL32" s="19">
        <f t="shared" si="601"/>
        <v>0</v>
      </c>
      <c r="AM32" s="19">
        <f t="shared" si="602"/>
        <v>0</v>
      </c>
      <c r="AN32" s="19">
        <f t="shared" si="603"/>
        <v>0</v>
      </c>
      <c r="AO32" s="19">
        <f t="shared" si="604"/>
        <v>0</v>
      </c>
      <c r="AP32" s="19">
        <f t="shared" si="605"/>
        <v>0</v>
      </c>
      <c r="AQ32" s="19">
        <f t="shared" si="606"/>
        <v>0</v>
      </c>
      <c r="AR32" s="19">
        <f t="shared" si="607"/>
        <v>0</v>
      </c>
      <c r="AS32" s="19">
        <f t="shared" si="608"/>
        <v>0</v>
      </c>
      <c r="AT32" s="19">
        <f t="shared" si="609"/>
        <v>0</v>
      </c>
      <c r="AU32" s="19">
        <f t="shared" si="610"/>
        <v>0</v>
      </c>
      <c r="AV32" s="19">
        <f t="shared" si="611"/>
        <v>0</v>
      </c>
      <c r="AW32" s="19">
        <f t="shared" si="612"/>
        <v>0</v>
      </c>
      <c r="AX32" s="19">
        <f t="shared" si="613"/>
        <v>0</v>
      </c>
      <c r="AY32" s="19">
        <f t="shared" si="614"/>
        <v>0</v>
      </c>
      <c r="AZ32" s="19">
        <f t="shared" si="615"/>
        <v>0</v>
      </c>
      <c r="BA32" s="19">
        <f t="shared" si="616"/>
        <v>0</v>
      </c>
      <c r="BB32" s="19">
        <f t="shared" si="617"/>
        <v>0</v>
      </c>
      <c r="BC32" s="19">
        <f t="shared" si="618"/>
        <v>0</v>
      </c>
      <c r="BD32" s="19">
        <f t="shared" si="619"/>
        <v>0</v>
      </c>
      <c r="BE32" s="19">
        <f t="shared" si="620"/>
        <v>0</v>
      </c>
      <c r="BF32" s="19">
        <f t="shared" si="621"/>
        <v>0</v>
      </c>
      <c r="BG32" s="19">
        <f t="shared" si="622"/>
        <v>0</v>
      </c>
      <c r="BH32" s="19">
        <f t="shared" si="623"/>
        <v>0</v>
      </c>
      <c r="BI32" s="19">
        <f t="shared" si="624"/>
        <v>0</v>
      </c>
      <c r="BJ32" s="19">
        <f t="shared" si="625"/>
        <v>0</v>
      </c>
      <c r="BK32" s="19">
        <f t="shared" si="626"/>
        <v>0</v>
      </c>
      <c r="BL32" s="19">
        <f t="shared" si="627"/>
        <v>0</v>
      </c>
      <c r="BM32" s="19">
        <f t="shared" si="628"/>
        <v>0</v>
      </c>
      <c r="BN32" s="19">
        <f t="shared" si="629"/>
        <v>0</v>
      </c>
      <c r="BO32" s="19">
        <f t="shared" si="630"/>
        <v>0</v>
      </c>
      <c r="BP32" s="19">
        <f t="shared" si="631"/>
        <v>0</v>
      </c>
      <c r="BQ32" s="19">
        <f t="shared" si="632"/>
        <v>0</v>
      </c>
      <c r="BR32" s="19">
        <f t="shared" si="633"/>
        <v>0</v>
      </c>
      <c r="BS32" s="19">
        <f t="shared" si="634"/>
        <v>0</v>
      </c>
      <c r="BT32" s="19">
        <f t="shared" si="635"/>
        <v>0</v>
      </c>
      <c r="BU32" s="19">
        <f t="shared" si="636"/>
        <v>0</v>
      </c>
      <c r="BV32" s="19">
        <f t="shared" si="637"/>
        <v>0</v>
      </c>
      <c r="BW32" s="19">
        <f t="shared" si="638"/>
        <v>0</v>
      </c>
      <c r="BX32" s="19">
        <f t="shared" si="639"/>
        <v>0</v>
      </c>
      <c r="BY32" s="19">
        <f t="shared" si="640"/>
        <v>0</v>
      </c>
      <c r="BZ32" s="19">
        <f t="shared" si="641"/>
        <v>0</v>
      </c>
      <c r="CA32" s="19">
        <f t="shared" si="642"/>
        <v>0</v>
      </c>
      <c r="CB32" s="19">
        <f t="shared" si="643"/>
        <v>0</v>
      </c>
      <c r="CC32" s="19">
        <f t="shared" si="644"/>
        <v>0</v>
      </c>
      <c r="CD32" s="19">
        <f t="shared" si="645"/>
        <v>0</v>
      </c>
      <c r="CE32" s="19">
        <f t="shared" si="646"/>
        <v>0</v>
      </c>
      <c r="CF32" s="19">
        <f t="shared" si="647"/>
        <v>0</v>
      </c>
      <c r="CG32" s="19">
        <f t="shared" si="648"/>
        <v>0</v>
      </c>
      <c r="CH32" s="19">
        <f t="shared" si="649"/>
        <v>0</v>
      </c>
      <c r="CI32" s="19">
        <f t="shared" si="650"/>
        <v>0</v>
      </c>
      <c r="CJ32" s="19">
        <f t="shared" si="651"/>
        <v>0</v>
      </c>
      <c r="CK32" s="19">
        <f t="shared" si="652"/>
        <v>0</v>
      </c>
      <c r="CL32" s="19">
        <f t="shared" si="653"/>
        <v>0</v>
      </c>
      <c r="CM32" s="19">
        <f t="shared" si="654"/>
        <v>0</v>
      </c>
      <c r="CN32" s="19">
        <f t="shared" si="655"/>
        <v>0</v>
      </c>
      <c r="CO32" s="19">
        <f t="shared" si="656"/>
        <v>0</v>
      </c>
      <c r="CP32" s="19">
        <f t="shared" si="657"/>
        <v>0</v>
      </c>
      <c r="CQ32" s="19">
        <f t="shared" si="658"/>
        <v>0</v>
      </c>
      <c r="CR32" s="19">
        <f t="shared" si="659"/>
        <v>0</v>
      </c>
      <c r="CS32" s="19">
        <f t="shared" si="660"/>
        <v>0</v>
      </c>
      <c r="CT32" s="19">
        <f t="shared" si="661"/>
        <v>0</v>
      </c>
      <c r="CU32" s="19">
        <f t="shared" si="662"/>
        <v>0</v>
      </c>
      <c r="CV32" s="19">
        <f t="shared" si="663"/>
        <v>0</v>
      </c>
      <c r="CW32" s="19">
        <f t="shared" si="664"/>
        <v>0</v>
      </c>
      <c r="CX32" s="19">
        <f t="shared" si="665"/>
        <v>0</v>
      </c>
      <c r="CY32" s="19">
        <f t="shared" si="666"/>
        <v>0</v>
      </c>
      <c r="CZ32" s="19">
        <f t="shared" si="667"/>
        <v>0</v>
      </c>
      <c r="DA32" s="19">
        <f t="shared" si="668"/>
        <v>0</v>
      </c>
      <c r="DB32" s="19">
        <f t="shared" si="669"/>
        <v>0</v>
      </c>
      <c r="DC32" s="19">
        <f t="shared" si="670"/>
        <v>0</v>
      </c>
      <c r="DD32" s="19">
        <f t="shared" si="671"/>
        <v>0</v>
      </c>
      <c r="DE32" s="19">
        <f t="shared" si="672"/>
        <v>0</v>
      </c>
      <c r="DF32" s="19">
        <f t="shared" si="673"/>
        <v>0</v>
      </c>
      <c r="DG32" s="19">
        <f t="shared" si="674"/>
        <v>0</v>
      </c>
      <c r="DH32" s="19">
        <f t="shared" si="675"/>
        <v>0</v>
      </c>
      <c r="DI32" s="19">
        <f t="shared" si="676"/>
        <v>0</v>
      </c>
      <c r="DJ32" s="19">
        <f t="shared" si="677"/>
        <v>0</v>
      </c>
      <c r="DK32" s="19">
        <f t="shared" si="678"/>
        <v>0</v>
      </c>
      <c r="DL32" s="19">
        <f t="shared" si="679"/>
        <v>0</v>
      </c>
      <c r="DM32" s="19">
        <f t="shared" si="680"/>
        <v>0</v>
      </c>
      <c r="DN32" s="19">
        <f t="shared" si="681"/>
        <v>0</v>
      </c>
      <c r="DO32" s="19">
        <f t="shared" si="682"/>
        <v>0</v>
      </c>
      <c r="DP32" s="19">
        <f t="shared" si="683"/>
        <v>0</v>
      </c>
      <c r="DQ32" s="19">
        <f t="shared" si="684"/>
        <v>0</v>
      </c>
      <c r="DR32" s="19">
        <f t="shared" si="685"/>
        <v>0</v>
      </c>
      <c r="DS32" s="19">
        <f t="shared" si="686"/>
        <v>0</v>
      </c>
      <c r="DT32" s="19">
        <f t="shared" si="687"/>
        <v>0</v>
      </c>
      <c r="DU32" s="19">
        <f t="shared" si="688"/>
        <v>0</v>
      </c>
    </row>
    <row r="33" spans="3:125" ht="15.75" customHeight="1" x14ac:dyDescent="0.2">
      <c r="D33" s="1"/>
      <c r="E33" s="22" t="s">
        <v>72</v>
      </c>
      <c r="F33" s="23">
        <f t="shared" ref="F33:Q33" si="690">SUM(F29:F32)</f>
        <v>-10000</v>
      </c>
      <c r="G33" s="23">
        <f t="shared" si="690"/>
        <v>-10000</v>
      </c>
      <c r="H33" s="23">
        <f t="shared" si="690"/>
        <v>-10000</v>
      </c>
      <c r="I33" s="23">
        <f t="shared" si="690"/>
        <v>-10000</v>
      </c>
      <c r="J33" s="23">
        <f t="shared" si="690"/>
        <v>-10000</v>
      </c>
      <c r="K33" s="23">
        <f t="shared" si="690"/>
        <v>-10000</v>
      </c>
      <c r="L33" s="23">
        <f t="shared" si="690"/>
        <v>-10000</v>
      </c>
      <c r="M33" s="23">
        <f t="shared" si="690"/>
        <v>-10000</v>
      </c>
      <c r="N33" s="23">
        <f t="shared" si="690"/>
        <v>-10000</v>
      </c>
      <c r="O33" s="23">
        <f t="shared" si="690"/>
        <v>-10000</v>
      </c>
      <c r="P33" s="23">
        <f t="shared" si="690"/>
        <v>-10000</v>
      </c>
      <c r="Q33" s="23">
        <f t="shared" si="690"/>
        <v>-10000</v>
      </c>
      <c r="R33" s="23">
        <f t="shared" ref="R33:AO33" si="691">SUM(R29:R32)</f>
        <v>-10000</v>
      </c>
      <c r="S33" s="23">
        <f t="shared" si="691"/>
        <v>-10000</v>
      </c>
      <c r="T33" s="23">
        <f t="shared" si="691"/>
        <v>-10000</v>
      </c>
      <c r="U33" s="23">
        <f t="shared" si="691"/>
        <v>-10000</v>
      </c>
      <c r="V33" s="23">
        <f t="shared" si="691"/>
        <v>-10000</v>
      </c>
      <c r="W33" s="23">
        <f t="shared" si="691"/>
        <v>-10000</v>
      </c>
      <c r="X33" s="23">
        <f t="shared" si="691"/>
        <v>-10000</v>
      </c>
      <c r="Y33" s="23">
        <f t="shared" si="691"/>
        <v>-10000</v>
      </c>
      <c r="Z33" s="23">
        <f t="shared" si="691"/>
        <v>-10000</v>
      </c>
      <c r="AA33" s="23">
        <f t="shared" si="691"/>
        <v>-10000</v>
      </c>
      <c r="AB33" s="23">
        <f t="shared" si="691"/>
        <v>-10000</v>
      </c>
      <c r="AC33" s="23">
        <f t="shared" si="691"/>
        <v>-10000</v>
      </c>
      <c r="AD33" s="23">
        <f t="shared" si="691"/>
        <v>-10000</v>
      </c>
      <c r="AE33" s="23">
        <f t="shared" si="691"/>
        <v>-10000</v>
      </c>
      <c r="AF33" s="23">
        <f t="shared" si="691"/>
        <v>-10000</v>
      </c>
      <c r="AG33" s="23">
        <f t="shared" si="691"/>
        <v>-10000</v>
      </c>
      <c r="AH33" s="23">
        <f t="shared" si="691"/>
        <v>-10000</v>
      </c>
      <c r="AI33" s="23">
        <f t="shared" si="691"/>
        <v>-10000</v>
      </c>
      <c r="AJ33" s="23">
        <f t="shared" si="691"/>
        <v>-10000</v>
      </c>
      <c r="AK33" s="23">
        <f t="shared" si="691"/>
        <v>-10000</v>
      </c>
      <c r="AL33" s="23">
        <f t="shared" si="691"/>
        <v>-10000</v>
      </c>
      <c r="AM33" s="23">
        <f t="shared" si="691"/>
        <v>-10000</v>
      </c>
      <c r="AN33" s="23">
        <f t="shared" si="691"/>
        <v>-10000</v>
      </c>
      <c r="AO33" s="23">
        <f t="shared" si="691"/>
        <v>-10000</v>
      </c>
      <c r="AP33" s="23">
        <f t="shared" ref="AP33:DA33" si="692">SUM(AP29:AP32)</f>
        <v>-10000</v>
      </c>
      <c r="AQ33" s="23">
        <f t="shared" si="692"/>
        <v>-10000</v>
      </c>
      <c r="AR33" s="23">
        <f t="shared" si="692"/>
        <v>-10000</v>
      </c>
      <c r="AS33" s="23">
        <f t="shared" si="692"/>
        <v>-10000</v>
      </c>
      <c r="AT33" s="23">
        <f t="shared" si="692"/>
        <v>-10000</v>
      </c>
      <c r="AU33" s="23">
        <f t="shared" si="692"/>
        <v>-10000</v>
      </c>
      <c r="AV33" s="23">
        <f t="shared" si="692"/>
        <v>-10000</v>
      </c>
      <c r="AW33" s="23">
        <f t="shared" si="692"/>
        <v>-10000</v>
      </c>
      <c r="AX33" s="23">
        <f t="shared" si="692"/>
        <v>-10000</v>
      </c>
      <c r="AY33" s="23">
        <f t="shared" si="692"/>
        <v>-10000</v>
      </c>
      <c r="AZ33" s="23">
        <f t="shared" si="692"/>
        <v>-10000</v>
      </c>
      <c r="BA33" s="23">
        <f t="shared" si="692"/>
        <v>-10000</v>
      </c>
      <c r="BB33" s="23">
        <f t="shared" si="692"/>
        <v>-10000</v>
      </c>
      <c r="BC33" s="23">
        <f t="shared" si="692"/>
        <v>-10000</v>
      </c>
      <c r="BD33" s="23">
        <f t="shared" si="692"/>
        <v>-10000</v>
      </c>
      <c r="BE33" s="23">
        <f t="shared" si="692"/>
        <v>-10000</v>
      </c>
      <c r="BF33" s="23">
        <f t="shared" si="692"/>
        <v>-10000</v>
      </c>
      <c r="BG33" s="23">
        <f t="shared" si="692"/>
        <v>-10000</v>
      </c>
      <c r="BH33" s="23">
        <f t="shared" si="692"/>
        <v>-10000</v>
      </c>
      <c r="BI33" s="23">
        <f t="shared" si="692"/>
        <v>-10000</v>
      </c>
      <c r="BJ33" s="23">
        <f t="shared" si="692"/>
        <v>-10000</v>
      </c>
      <c r="BK33" s="23">
        <f t="shared" si="692"/>
        <v>-10000</v>
      </c>
      <c r="BL33" s="23">
        <f t="shared" si="692"/>
        <v>-10000</v>
      </c>
      <c r="BM33" s="23">
        <f t="shared" si="692"/>
        <v>-10000</v>
      </c>
      <c r="BN33" s="23">
        <f t="shared" si="692"/>
        <v>-10000</v>
      </c>
      <c r="BO33" s="23">
        <f t="shared" si="692"/>
        <v>-10000</v>
      </c>
      <c r="BP33" s="23">
        <f t="shared" si="692"/>
        <v>-10000</v>
      </c>
      <c r="BQ33" s="23">
        <f t="shared" si="692"/>
        <v>-10000</v>
      </c>
      <c r="BR33" s="23">
        <f t="shared" si="692"/>
        <v>-10000</v>
      </c>
      <c r="BS33" s="23">
        <f t="shared" si="692"/>
        <v>-10000</v>
      </c>
      <c r="BT33" s="23">
        <f t="shared" si="692"/>
        <v>-10000</v>
      </c>
      <c r="BU33" s="23">
        <f t="shared" si="692"/>
        <v>-10000</v>
      </c>
      <c r="BV33" s="23">
        <f t="shared" si="692"/>
        <v>-10000</v>
      </c>
      <c r="BW33" s="23">
        <f t="shared" si="692"/>
        <v>-10000</v>
      </c>
      <c r="BX33" s="23">
        <f t="shared" si="692"/>
        <v>-10000</v>
      </c>
      <c r="BY33" s="23">
        <f t="shared" si="692"/>
        <v>-10000</v>
      </c>
      <c r="BZ33" s="23">
        <f t="shared" si="692"/>
        <v>-10000</v>
      </c>
      <c r="CA33" s="23">
        <f t="shared" si="692"/>
        <v>-10000</v>
      </c>
      <c r="CB33" s="23">
        <f t="shared" si="692"/>
        <v>-10000</v>
      </c>
      <c r="CC33" s="23">
        <f t="shared" si="692"/>
        <v>-10000</v>
      </c>
      <c r="CD33" s="23">
        <f t="shared" si="692"/>
        <v>-10000</v>
      </c>
      <c r="CE33" s="23">
        <f t="shared" si="692"/>
        <v>-10000</v>
      </c>
      <c r="CF33" s="23">
        <f t="shared" si="692"/>
        <v>-10000</v>
      </c>
      <c r="CG33" s="23">
        <f t="shared" si="692"/>
        <v>-10000</v>
      </c>
      <c r="CH33" s="23">
        <f t="shared" si="692"/>
        <v>-10000</v>
      </c>
      <c r="CI33" s="23">
        <f t="shared" si="692"/>
        <v>-10000</v>
      </c>
      <c r="CJ33" s="23">
        <f t="shared" si="692"/>
        <v>-10000</v>
      </c>
      <c r="CK33" s="23">
        <f t="shared" si="692"/>
        <v>-10000</v>
      </c>
      <c r="CL33" s="23">
        <f t="shared" si="692"/>
        <v>-10000</v>
      </c>
      <c r="CM33" s="23">
        <f t="shared" si="692"/>
        <v>-10000</v>
      </c>
      <c r="CN33" s="23">
        <f t="shared" si="692"/>
        <v>-10000</v>
      </c>
      <c r="CO33" s="23">
        <f t="shared" si="692"/>
        <v>-10000</v>
      </c>
      <c r="CP33" s="23">
        <f t="shared" si="692"/>
        <v>-10000</v>
      </c>
      <c r="CQ33" s="23">
        <f t="shared" si="692"/>
        <v>-10000</v>
      </c>
      <c r="CR33" s="23">
        <f t="shared" si="692"/>
        <v>-10000</v>
      </c>
      <c r="CS33" s="23">
        <f t="shared" si="692"/>
        <v>-10000</v>
      </c>
      <c r="CT33" s="23">
        <f t="shared" si="692"/>
        <v>-10000</v>
      </c>
      <c r="CU33" s="23">
        <f t="shared" si="692"/>
        <v>-10000</v>
      </c>
      <c r="CV33" s="23">
        <f t="shared" si="692"/>
        <v>-10000</v>
      </c>
      <c r="CW33" s="23">
        <f t="shared" si="692"/>
        <v>-10000</v>
      </c>
      <c r="CX33" s="23">
        <f t="shared" si="692"/>
        <v>-10000</v>
      </c>
      <c r="CY33" s="23">
        <f t="shared" si="692"/>
        <v>-10000</v>
      </c>
      <c r="CZ33" s="23">
        <f t="shared" si="692"/>
        <v>-10000</v>
      </c>
      <c r="DA33" s="23">
        <f t="shared" si="692"/>
        <v>-10000</v>
      </c>
      <c r="DB33" s="23">
        <f t="shared" ref="DB33:DU33" si="693">SUM(DB29:DB32)</f>
        <v>-10000</v>
      </c>
      <c r="DC33" s="23">
        <f t="shared" si="693"/>
        <v>-10000</v>
      </c>
      <c r="DD33" s="23">
        <f t="shared" si="693"/>
        <v>-10000</v>
      </c>
      <c r="DE33" s="23">
        <f t="shared" si="693"/>
        <v>-10000</v>
      </c>
      <c r="DF33" s="23">
        <f t="shared" si="693"/>
        <v>-10000</v>
      </c>
      <c r="DG33" s="23">
        <f t="shared" si="693"/>
        <v>-10000</v>
      </c>
      <c r="DH33" s="23">
        <f t="shared" si="693"/>
        <v>-10000</v>
      </c>
      <c r="DI33" s="23">
        <f t="shared" si="693"/>
        <v>-10000</v>
      </c>
      <c r="DJ33" s="23">
        <f t="shared" si="693"/>
        <v>-10000</v>
      </c>
      <c r="DK33" s="23">
        <f t="shared" si="693"/>
        <v>-10000</v>
      </c>
      <c r="DL33" s="23">
        <f t="shared" si="693"/>
        <v>-10000</v>
      </c>
      <c r="DM33" s="23">
        <f t="shared" si="693"/>
        <v>-10000</v>
      </c>
      <c r="DN33" s="23">
        <f t="shared" si="693"/>
        <v>-10000</v>
      </c>
      <c r="DO33" s="23">
        <f t="shared" si="693"/>
        <v>-10000</v>
      </c>
      <c r="DP33" s="23">
        <f t="shared" si="693"/>
        <v>-10000</v>
      </c>
      <c r="DQ33" s="23">
        <f t="shared" si="693"/>
        <v>-10000</v>
      </c>
      <c r="DR33" s="23">
        <f t="shared" si="693"/>
        <v>-10000</v>
      </c>
      <c r="DS33" s="23">
        <f t="shared" si="693"/>
        <v>-10000</v>
      </c>
      <c r="DT33" s="23">
        <f t="shared" si="693"/>
        <v>-10000</v>
      </c>
      <c r="DU33" s="23">
        <f t="shared" si="693"/>
        <v>-10000</v>
      </c>
    </row>
    <row r="34" spans="3:125" ht="15.75" customHeight="1" x14ac:dyDescent="0.2">
      <c r="D34" s="1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</row>
    <row r="35" spans="3:125" ht="15.75" customHeight="1" x14ac:dyDescent="0.2">
      <c r="D35" s="1"/>
      <c r="E35" s="25" t="s">
        <v>73</v>
      </c>
      <c r="F35" s="23">
        <f>+F16+F27+F33</f>
        <v>9101</v>
      </c>
      <c r="G35" s="23">
        <f t="shared" ref="G35:Q35" si="694">+G16+G27+G33</f>
        <v>11180</v>
      </c>
      <c r="H35" s="23">
        <f t="shared" si="694"/>
        <v>13290.184999999998</v>
      </c>
      <c r="I35" s="23">
        <f t="shared" si="694"/>
        <v>15432.022774999961</v>
      </c>
      <c r="J35" s="23">
        <f t="shared" si="694"/>
        <v>17605.98811662494</v>
      </c>
      <c r="K35" s="23">
        <f t="shared" si="694"/>
        <v>19812.562938374293</v>
      </c>
      <c r="L35" s="23">
        <f t="shared" si="694"/>
        <v>22052.236382449919</v>
      </c>
      <c r="M35" s="23">
        <f t="shared" si="694"/>
        <v>24325.504928186623</v>
      </c>
      <c r="N35" s="23">
        <f t="shared" si="694"/>
        <v>26632.872502109385</v>
      </c>
      <c r="O35" s="23">
        <f t="shared" si="694"/>
        <v>28974.850589641021</v>
      </c>
      <c r="P35" s="23">
        <f t="shared" si="694"/>
        <v>31351.958348485641</v>
      </c>
      <c r="Q35" s="23">
        <f t="shared" si="694"/>
        <v>33764.722723712912</v>
      </c>
      <c r="R35" s="23">
        <f t="shared" ref="R35:AO35" si="695">+R16+R27+R33</f>
        <v>36213.678564568574</v>
      </c>
      <c r="S35" s="23">
        <f t="shared" si="695"/>
        <v>38699.368743037048</v>
      </c>
      <c r="T35" s="23">
        <f t="shared" si="695"/>
        <v>41222.344274182629</v>
      </c>
      <c r="U35" s="23">
        <f t="shared" si="695"/>
        <v>43783.164438295353</v>
      </c>
      <c r="V35" s="23">
        <f t="shared" si="695"/>
        <v>46382.396904869762</v>
      </c>
      <c r="W35" s="23">
        <f t="shared" si="695"/>
        <v>49020.617858442798</v>
      </c>
      <c r="X35" s="23">
        <f t="shared" si="695"/>
        <v>51698.412126319396</v>
      </c>
      <c r="Y35" s="23">
        <f t="shared" si="695"/>
        <v>54416.373308214155</v>
      </c>
      <c r="Z35" s="23">
        <f t="shared" si="695"/>
        <v>57175.103907837358</v>
      </c>
      <c r="AA35" s="23">
        <f t="shared" si="695"/>
        <v>59975.215466454858</v>
      </c>
      <c r="AB35" s="23">
        <f t="shared" si="695"/>
        <v>62817.328698451631</v>
      </c>
      <c r="AC35" s="23">
        <f t="shared" si="695"/>
        <v>65702.073628928454</v>
      </c>
      <c r="AD35" s="23">
        <f t="shared" si="695"/>
        <v>68630.089733362314</v>
      </c>
      <c r="AE35" s="23">
        <f t="shared" si="695"/>
        <v>71602.026079362782</v>
      </c>
      <c r="AF35" s="23">
        <f t="shared" si="695"/>
        <v>74618.541470553202</v>
      </c>
      <c r="AG35" s="23">
        <f t="shared" si="695"/>
        <v>77680.304592611472</v>
      </c>
      <c r="AH35" s="23">
        <f t="shared" si="695"/>
        <v>80787.994161500654</v>
      </c>
      <c r="AI35" s="23">
        <f t="shared" si="695"/>
        <v>83942.299073923088</v>
      </c>
      <c r="AJ35" s="23">
        <f t="shared" si="695"/>
        <v>87143.918560031976</v>
      </c>
      <c r="AK35" s="23">
        <f t="shared" si="695"/>
        <v>90393.562338432355</v>
      </c>
      <c r="AL35" s="23">
        <f t="shared" si="695"/>
        <v>93691.95077350887</v>
      </c>
      <c r="AM35" s="23">
        <f t="shared" si="695"/>
        <v>97039.815035111475</v>
      </c>
      <c r="AN35" s="23">
        <f t="shared" si="695"/>
        <v>100437.89726063813</v>
      </c>
      <c r="AO35" s="23">
        <f t="shared" si="695"/>
        <v>103886.95071954769</v>
      </c>
      <c r="AP35" s="23">
        <f t="shared" ref="AP35:DA35" si="696">+AP16+AP27+AP33</f>
        <v>107387.73998034085</v>
      </c>
      <c r="AQ35" s="23">
        <f t="shared" si="696"/>
        <v>110941.04108004595</v>
      </c>
      <c r="AR35" s="23">
        <f t="shared" si="696"/>
        <v>114547.64169624663</v>
      </c>
      <c r="AS35" s="23">
        <f t="shared" si="696"/>
        <v>118208.34132169033</v>
      </c>
      <c r="AT35" s="23">
        <f t="shared" si="696"/>
        <v>121923.95144151564</v>
      </c>
      <c r="AU35" s="23">
        <f t="shared" si="696"/>
        <v>125695.29571313839</v>
      </c>
      <c r="AV35" s="23">
        <f t="shared" si="696"/>
        <v>129523.21014883547</v>
      </c>
      <c r="AW35" s="23">
        <f t="shared" si="696"/>
        <v>133408.54330106801</v>
      </c>
      <c r="AX35" s="23">
        <f t="shared" si="696"/>
        <v>137352.15645058395</v>
      </c>
      <c r="AY35" s="23">
        <f t="shared" si="696"/>
        <v>141354.92379734275</v>
      </c>
      <c r="AZ35" s="23">
        <f t="shared" si="696"/>
        <v>145417.73265430285</v>
      </c>
      <c r="BA35" s="23">
        <f t="shared" si="696"/>
        <v>149541.48364411725</v>
      </c>
      <c r="BB35" s="23">
        <f t="shared" si="696"/>
        <v>153727.09089877899</v>
      </c>
      <c r="BC35" s="23">
        <f t="shared" si="696"/>
        <v>157975.48226226069</v>
      </c>
      <c r="BD35" s="23">
        <f t="shared" si="696"/>
        <v>162287.59949619457</v>
      </c>
      <c r="BE35" s="23">
        <f t="shared" si="696"/>
        <v>166664.39848863741</v>
      </c>
      <c r="BF35" s="23">
        <f t="shared" si="696"/>
        <v>171106.84946596698</v>
      </c>
      <c r="BG35" s="23">
        <f t="shared" si="696"/>
        <v>175615.93720795639</v>
      </c>
      <c r="BH35" s="23">
        <f t="shared" si="696"/>
        <v>180192.66126607568</v>
      </c>
      <c r="BI35" s="23">
        <f t="shared" si="696"/>
        <v>184838.03618506686</v>
      </c>
      <c r="BJ35" s="23">
        <f t="shared" si="696"/>
        <v>189553.09172784281</v>
      </c>
      <c r="BK35" s="23">
        <f t="shared" si="696"/>
        <v>194338.87310376047</v>
      </c>
      <c r="BL35" s="23">
        <f t="shared" si="696"/>
        <v>199196.44120031677</v>
      </c>
      <c r="BM35" s="23">
        <f t="shared" si="696"/>
        <v>204126.87281832146</v>
      </c>
      <c r="BN35" s="23">
        <f t="shared" si="696"/>
        <v>209131.26091059635</v>
      </c>
      <c r="BO35" s="23">
        <f t="shared" si="696"/>
        <v>214210.71482425521</v>
      </c>
      <c r="BP35" s="23">
        <f t="shared" si="696"/>
        <v>219366.36054661893</v>
      </c>
      <c r="BQ35" s="23">
        <f t="shared" si="696"/>
        <v>224599.34095481818</v>
      </c>
      <c r="BR35" s="23">
        <f t="shared" si="696"/>
        <v>229910.81606914045</v>
      </c>
      <c r="BS35" s="23">
        <f t="shared" si="696"/>
        <v>235301.96331017755</v>
      </c>
      <c r="BT35" s="23">
        <f t="shared" si="696"/>
        <v>240773.97775983019</v>
      </c>
      <c r="BU35" s="23">
        <f t="shared" si="696"/>
        <v>246328.07242622756</v>
      </c>
      <c r="BV35" s="23">
        <f t="shared" si="696"/>
        <v>251965.47851262102</v>
      </c>
      <c r="BW35" s="23">
        <f t="shared" si="696"/>
        <v>257687.44569031021</v>
      </c>
      <c r="BX35" s="23">
        <f t="shared" si="696"/>
        <v>263495.24237566488</v>
      </c>
      <c r="BY35" s="23">
        <f t="shared" si="696"/>
        <v>269390.15601129975</v>
      </c>
      <c r="BZ35" s="23">
        <f t="shared" si="696"/>
        <v>275373.49335146922</v>
      </c>
      <c r="CA35" s="23">
        <f t="shared" si="696"/>
        <v>281446.58075174119</v>
      </c>
      <c r="CB35" s="23">
        <f t="shared" si="696"/>
        <v>287610.76446301723</v>
      </c>
      <c r="CC35" s="23">
        <f t="shared" si="696"/>
        <v>293867.41092996247</v>
      </c>
      <c r="CD35" s="23">
        <f t="shared" si="696"/>
        <v>300217.90709391201</v>
      </c>
      <c r="CE35" s="23">
        <f t="shared" si="696"/>
        <v>306663.6607003205</v>
      </c>
      <c r="CF35" s="23">
        <f t="shared" si="696"/>
        <v>313206.10061082535</v>
      </c>
      <c r="CG35" s="23">
        <f t="shared" si="696"/>
        <v>319846.67711998767</v>
      </c>
      <c r="CH35" s="23">
        <f t="shared" si="696"/>
        <v>326586.8622767874</v>
      </c>
      <c r="CI35" s="23">
        <f t="shared" si="696"/>
        <v>333428.15021093923</v>
      </c>
      <c r="CJ35" s="23">
        <f t="shared" si="696"/>
        <v>340372.05746410327</v>
      </c>
      <c r="CK35" s="23">
        <f t="shared" si="696"/>
        <v>347420.12332606455</v>
      </c>
      <c r="CL35" s="23">
        <f t="shared" si="696"/>
        <v>354573.91017595562</v>
      </c>
      <c r="CM35" s="23">
        <f t="shared" si="696"/>
        <v>361835.00382859493</v>
      </c>
      <c r="CN35" s="23">
        <f t="shared" si="696"/>
        <v>369205.01388602384</v>
      </c>
      <c r="CO35" s="23">
        <f t="shared" si="696"/>
        <v>376685.57409431419</v>
      </c>
      <c r="CP35" s="23">
        <f t="shared" si="696"/>
        <v>384278.34270572889</v>
      </c>
      <c r="CQ35" s="23">
        <f t="shared" si="696"/>
        <v>391985.0028463148</v>
      </c>
      <c r="CR35" s="23">
        <f t="shared" si="696"/>
        <v>399807.26288900943</v>
      </c>
      <c r="CS35" s="23">
        <f t="shared" si="696"/>
        <v>407746.85683234455</v>
      </c>
      <c r="CT35" s="23">
        <f t="shared" si="696"/>
        <v>415805.54468482977</v>
      </c>
      <c r="CU35" s="23">
        <f t="shared" si="696"/>
        <v>423985.11285510217</v>
      </c>
      <c r="CV35" s="23">
        <f t="shared" si="696"/>
        <v>432287.37454792857</v>
      </c>
      <c r="CW35" s="23">
        <f t="shared" si="696"/>
        <v>440714.17016614741</v>
      </c>
      <c r="CX35" s="23">
        <f t="shared" si="696"/>
        <v>449267.36771863955</v>
      </c>
      <c r="CY35" s="23">
        <f t="shared" si="696"/>
        <v>457948.86323441914</v>
      </c>
      <c r="CZ35" s="23">
        <f t="shared" si="696"/>
        <v>466760.58118293528</v>
      </c>
      <c r="DA35" s="23">
        <f t="shared" si="696"/>
        <v>475704.4749006792</v>
      </c>
      <c r="DB35" s="23">
        <f t="shared" ref="DB35:DU35" si="697">+DB16+DB27+DB33</f>
        <v>484782.52702418936</v>
      </c>
      <c r="DC35" s="23">
        <f t="shared" si="697"/>
        <v>493996.74992955197</v>
      </c>
      <c r="DD35" s="23">
        <f t="shared" si="697"/>
        <v>503349.18617849541</v>
      </c>
      <c r="DE35" s="23">
        <f t="shared" si="697"/>
        <v>512841.90897117264</v>
      </c>
      <c r="DF35" s="23">
        <f t="shared" si="697"/>
        <v>522477.02260574023</v>
      </c>
      <c r="DG35" s="23">
        <f t="shared" si="697"/>
        <v>532256.66294482618</v>
      </c>
      <c r="DH35" s="23">
        <f t="shared" si="697"/>
        <v>542182.99788899859</v>
      </c>
      <c r="DI35" s="23">
        <f t="shared" si="697"/>
        <v>552258.22785733361</v>
      </c>
      <c r="DJ35" s="23">
        <f t="shared" si="697"/>
        <v>562484.58627519361</v>
      </c>
      <c r="DK35" s="23">
        <f t="shared" si="697"/>
        <v>572864.34006932133</v>
      </c>
      <c r="DL35" s="23">
        <f t="shared" si="697"/>
        <v>583399.79017036106</v>
      </c>
      <c r="DM35" s="23">
        <f t="shared" si="697"/>
        <v>594093.27202291624</v>
      </c>
      <c r="DN35" s="23">
        <f t="shared" si="697"/>
        <v>604947.15610326012</v>
      </c>
      <c r="DO35" s="23">
        <f t="shared" si="697"/>
        <v>615963.84844480909</v>
      </c>
      <c r="DP35" s="23">
        <f t="shared" si="697"/>
        <v>627145.79117148113</v>
      </c>
      <c r="DQ35" s="23">
        <f t="shared" si="697"/>
        <v>638495.46303905325</v>
      </c>
      <c r="DR35" s="23">
        <f t="shared" si="697"/>
        <v>650015.37998463865</v>
      </c>
      <c r="DS35" s="23">
        <f t="shared" si="697"/>
        <v>661708.09568440833</v>
      </c>
      <c r="DT35" s="23">
        <f t="shared" si="697"/>
        <v>673576.2021196743</v>
      </c>
      <c r="DU35" s="23">
        <f t="shared" si="697"/>
        <v>685622.33015146921</v>
      </c>
    </row>
    <row r="36" spans="3:125" ht="15.75" customHeight="1" x14ac:dyDescent="0.2">
      <c r="D36" s="1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</row>
    <row r="37" spans="3:125" ht="15.75" customHeight="1" x14ac:dyDescent="0.25">
      <c r="C37" s="6" t="s">
        <v>74</v>
      </c>
      <c r="D37" s="1" t="s">
        <v>75</v>
      </c>
      <c r="E37" s="22" t="s">
        <v>76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</row>
    <row r="38" spans="3:125" ht="15.75" customHeight="1" x14ac:dyDescent="0.2"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</row>
    <row r="39" spans="3:125" ht="15.75" customHeight="1" x14ac:dyDescent="0.2">
      <c r="E39" s="25" t="s">
        <v>77</v>
      </c>
      <c r="F39" s="23">
        <f t="shared" ref="F39:Q39" si="698">+F35-F36</f>
        <v>9101</v>
      </c>
      <c r="G39" s="23">
        <f t="shared" si="698"/>
        <v>11180</v>
      </c>
      <c r="H39" s="23">
        <f t="shared" si="698"/>
        <v>13290.184999999998</v>
      </c>
      <c r="I39" s="23">
        <f t="shared" si="698"/>
        <v>15432.022774999961</v>
      </c>
      <c r="J39" s="23">
        <f t="shared" si="698"/>
        <v>17605.98811662494</v>
      </c>
      <c r="K39" s="23">
        <f t="shared" si="698"/>
        <v>19812.562938374293</v>
      </c>
      <c r="L39" s="23">
        <f t="shared" si="698"/>
        <v>22052.236382449919</v>
      </c>
      <c r="M39" s="23">
        <f t="shared" si="698"/>
        <v>24325.504928186623</v>
      </c>
      <c r="N39" s="23">
        <f t="shared" si="698"/>
        <v>26632.872502109385</v>
      </c>
      <c r="O39" s="23">
        <f t="shared" si="698"/>
        <v>28974.850589641021</v>
      </c>
      <c r="P39" s="23">
        <f t="shared" si="698"/>
        <v>31351.958348485641</v>
      </c>
      <c r="Q39" s="23">
        <f t="shared" si="698"/>
        <v>33764.722723712912</v>
      </c>
      <c r="R39" s="23">
        <f t="shared" ref="R39:AO39" si="699">+R35-R36</f>
        <v>36213.678564568574</v>
      </c>
      <c r="S39" s="23">
        <f t="shared" si="699"/>
        <v>38699.368743037048</v>
      </c>
      <c r="T39" s="23">
        <f t="shared" si="699"/>
        <v>41222.344274182629</v>
      </c>
      <c r="U39" s="23">
        <f t="shared" si="699"/>
        <v>43783.164438295353</v>
      </c>
      <c r="V39" s="23">
        <f t="shared" si="699"/>
        <v>46382.396904869762</v>
      </c>
      <c r="W39" s="23">
        <f t="shared" si="699"/>
        <v>49020.617858442798</v>
      </c>
      <c r="X39" s="23">
        <f t="shared" si="699"/>
        <v>51698.412126319396</v>
      </c>
      <c r="Y39" s="23">
        <f t="shared" si="699"/>
        <v>54416.373308214155</v>
      </c>
      <c r="Z39" s="23">
        <f t="shared" si="699"/>
        <v>57175.103907837358</v>
      </c>
      <c r="AA39" s="23">
        <f t="shared" si="699"/>
        <v>59975.215466454858</v>
      </c>
      <c r="AB39" s="23">
        <f t="shared" si="699"/>
        <v>62817.328698451631</v>
      </c>
      <c r="AC39" s="23">
        <f t="shared" si="699"/>
        <v>65702.073628928454</v>
      </c>
      <c r="AD39" s="23">
        <f t="shared" si="699"/>
        <v>68630.089733362314</v>
      </c>
      <c r="AE39" s="23">
        <f t="shared" si="699"/>
        <v>71602.026079362782</v>
      </c>
      <c r="AF39" s="23">
        <f t="shared" si="699"/>
        <v>74618.541470553202</v>
      </c>
      <c r="AG39" s="23">
        <f t="shared" si="699"/>
        <v>77680.304592611472</v>
      </c>
      <c r="AH39" s="23">
        <f t="shared" si="699"/>
        <v>80787.994161500654</v>
      </c>
      <c r="AI39" s="23">
        <f t="shared" si="699"/>
        <v>83942.299073923088</v>
      </c>
      <c r="AJ39" s="23">
        <f t="shared" si="699"/>
        <v>87143.918560031976</v>
      </c>
      <c r="AK39" s="23">
        <f t="shared" si="699"/>
        <v>90393.562338432355</v>
      </c>
      <c r="AL39" s="23">
        <f t="shared" si="699"/>
        <v>93691.95077350887</v>
      </c>
      <c r="AM39" s="23">
        <f t="shared" si="699"/>
        <v>97039.815035111475</v>
      </c>
      <c r="AN39" s="23">
        <f t="shared" si="699"/>
        <v>100437.89726063813</v>
      </c>
      <c r="AO39" s="23">
        <f t="shared" si="699"/>
        <v>103886.95071954769</v>
      </c>
      <c r="AP39" s="23">
        <f t="shared" ref="AP39:DA39" si="700">+AP35-AP36</f>
        <v>107387.73998034085</v>
      </c>
      <c r="AQ39" s="23">
        <f t="shared" si="700"/>
        <v>110941.04108004595</v>
      </c>
      <c r="AR39" s="23">
        <f t="shared" si="700"/>
        <v>114547.64169624663</v>
      </c>
      <c r="AS39" s="23">
        <f t="shared" si="700"/>
        <v>118208.34132169033</v>
      </c>
      <c r="AT39" s="23">
        <f t="shared" si="700"/>
        <v>121923.95144151564</v>
      </c>
      <c r="AU39" s="23">
        <f t="shared" si="700"/>
        <v>125695.29571313839</v>
      </c>
      <c r="AV39" s="23">
        <f t="shared" si="700"/>
        <v>129523.21014883547</v>
      </c>
      <c r="AW39" s="23">
        <f t="shared" si="700"/>
        <v>133408.54330106801</v>
      </c>
      <c r="AX39" s="23">
        <f t="shared" si="700"/>
        <v>137352.15645058395</v>
      </c>
      <c r="AY39" s="23">
        <f t="shared" si="700"/>
        <v>141354.92379734275</v>
      </c>
      <c r="AZ39" s="23">
        <f t="shared" si="700"/>
        <v>145417.73265430285</v>
      </c>
      <c r="BA39" s="23">
        <f t="shared" si="700"/>
        <v>149541.48364411725</v>
      </c>
      <c r="BB39" s="23">
        <f t="shared" si="700"/>
        <v>153727.09089877899</v>
      </c>
      <c r="BC39" s="23">
        <f t="shared" si="700"/>
        <v>157975.48226226069</v>
      </c>
      <c r="BD39" s="23">
        <f t="shared" si="700"/>
        <v>162287.59949619457</v>
      </c>
      <c r="BE39" s="23">
        <f t="shared" si="700"/>
        <v>166664.39848863741</v>
      </c>
      <c r="BF39" s="23">
        <f t="shared" si="700"/>
        <v>171106.84946596698</v>
      </c>
      <c r="BG39" s="23">
        <f t="shared" si="700"/>
        <v>175615.93720795639</v>
      </c>
      <c r="BH39" s="23">
        <f t="shared" si="700"/>
        <v>180192.66126607568</v>
      </c>
      <c r="BI39" s="23">
        <f t="shared" si="700"/>
        <v>184838.03618506686</v>
      </c>
      <c r="BJ39" s="23">
        <f t="shared" si="700"/>
        <v>189553.09172784281</v>
      </c>
      <c r="BK39" s="23">
        <f t="shared" si="700"/>
        <v>194338.87310376047</v>
      </c>
      <c r="BL39" s="23">
        <f t="shared" si="700"/>
        <v>199196.44120031677</v>
      </c>
      <c r="BM39" s="23">
        <f t="shared" si="700"/>
        <v>204126.87281832146</v>
      </c>
      <c r="BN39" s="23">
        <f t="shared" si="700"/>
        <v>209131.26091059635</v>
      </c>
      <c r="BO39" s="23">
        <f t="shared" si="700"/>
        <v>214210.71482425521</v>
      </c>
      <c r="BP39" s="23">
        <f t="shared" si="700"/>
        <v>219366.36054661893</v>
      </c>
      <c r="BQ39" s="23">
        <f t="shared" si="700"/>
        <v>224599.34095481818</v>
      </c>
      <c r="BR39" s="23">
        <f t="shared" si="700"/>
        <v>229910.81606914045</v>
      </c>
      <c r="BS39" s="23">
        <f t="shared" si="700"/>
        <v>235301.96331017755</v>
      </c>
      <c r="BT39" s="23">
        <f t="shared" si="700"/>
        <v>240773.97775983019</v>
      </c>
      <c r="BU39" s="23">
        <f t="shared" si="700"/>
        <v>246328.07242622756</v>
      </c>
      <c r="BV39" s="23">
        <f t="shared" si="700"/>
        <v>251965.47851262102</v>
      </c>
      <c r="BW39" s="23">
        <f t="shared" si="700"/>
        <v>257687.44569031021</v>
      </c>
      <c r="BX39" s="23">
        <f t="shared" si="700"/>
        <v>263495.24237566488</v>
      </c>
      <c r="BY39" s="23">
        <f t="shared" si="700"/>
        <v>269390.15601129975</v>
      </c>
      <c r="BZ39" s="23">
        <f t="shared" si="700"/>
        <v>275373.49335146922</v>
      </c>
      <c r="CA39" s="23">
        <f t="shared" si="700"/>
        <v>281446.58075174119</v>
      </c>
      <c r="CB39" s="23">
        <f t="shared" si="700"/>
        <v>287610.76446301723</v>
      </c>
      <c r="CC39" s="23">
        <f t="shared" si="700"/>
        <v>293867.41092996247</v>
      </c>
      <c r="CD39" s="23">
        <f t="shared" si="700"/>
        <v>300217.90709391201</v>
      </c>
      <c r="CE39" s="23">
        <f t="shared" si="700"/>
        <v>306663.6607003205</v>
      </c>
      <c r="CF39" s="23">
        <f t="shared" si="700"/>
        <v>313206.10061082535</v>
      </c>
      <c r="CG39" s="23">
        <f t="shared" si="700"/>
        <v>319846.67711998767</v>
      </c>
      <c r="CH39" s="23">
        <f t="shared" si="700"/>
        <v>326586.8622767874</v>
      </c>
      <c r="CI39" s="23">
        <f t="shared" si="700"/>
        <v>333428.15021093923</v>
      </c>
      <c r="CJ39" s="23">
        <f t="shared" si="700"/>
        <v>340372.05746410327</v>
      </c>
      <c r="CK39" s="23">
        <f t="shared" si="700"/>
        <v>347420.12332606455</v>
      </c>
      <c r="CL39" s="23">
        <f t="shared" si="700"/>
        <v>354573.91017595562</v>
      </c>
      <c r="CM39" s="23">
        <f t="shared" si="700"/>
        <v>361835.00382859493</v>
      </c>
      <c r="CN39" s="23">
        <f t="shared" si="700"/>
        <v>369205.01388602384</v>
      </c>
      <c r="CO39" s="23">
        <f t="shared" si="700"/>
        <v>376685.57409431419</v>
      </c>
      <c r="CP39" s="23">
        <f t="shared" si="700"/>
        <v>384278.34270572889</v>
      </c>
      <c r="CQ39" s="23">
        <f t="shared" si="700"/>
        <v>391985.0028463148</v>
      </c>
      <c r="CR39" s="23">
        <f t="shared" si="700"/>
        <v>399807.26288900943</v>
      </c>
      <c r="CS39" s="23">
        <f t="shared" si="700"/>
        <v>407746.85683234455</v>
      </c>
      <c r="CT39" s="23">
        <f t="shared" si="700"/>
        <v>415805.54468482977</v>
      </c>
      <c r="CU39" s="23">
        <f t="shared" si="700"/>
        <v>423985.11285510217</v>
      </c>
      <c r="CV39" s="23">
        <f t="shared" si="700"/>
        <v>432287.37454792857</v>
      </c>
      <c r="CW39" s="23">
        <f t="shared" si="700"/>
        <v>440714.17016614741</v>
      </c>
      <c r="CX39" s="23">
        <f t="shared" si="700"/>
        <v>449267.36771863955</v>
      </c>
      <c r="CY39" s="23">
        <f t="shared" si="700"/>
        <v>457948.86323441914</v>
      </c>
      <c r="CZ39" s="23">
        <f t="shared" si="700"/>
        <v>466760.58118293528</v>
      </c>
      <c r="DA39" s="23">
        <f t="shared" si="700"/>
        <v>475704.4749006792</v>
      </c>
      <c r="DB39" s="23">
        <f t="shared" ref="DB39:DU39" si="701">+DB35-DB36</f>
        <v>484782.52702418936</v>
      </c>
      <c r="DC39" s="23">
        <f t="shared" si="701"/>
        <v>493996.74992955197</v>
      </c>
      <c r="DD39" s="23">
        <f t="shared" si="701"/>
        <v>503349.18617849541</v>
      </c>
      <c r="DE39" s="23">
        <f t="shared" si="701"/>
        <v>512841.90897117264</v>
      </c>
      <c r="DF39" s="23">
        <f t="shared" si="701"/>
        <v>522477.02260574023</v>
      </c>
      <c r="DG39" s="23">
        <f t="shared" si="701"/>
        <v>532256.66294482618</v>
      </c>
      <c r="DH39" s="23">
        <f t="shared" si="701"/>
        <v>542182.99788899859</v>
      </c>
      <c r="DI39" s="23">
        <f t="shared" si="701"/>
        <v>552258.22785733361</v>
      </c>
      <c r="DJ39" s="23">
        <f t="shared" si="701"/>
        <v>562484.58627519361</v>
      </c>
      <c r="DK39" s="23">
        <f t="shared" si="701"/>
        <v>572864.34006932133</v>
      </c>
      <c r="DL39" s="23">
        <f t="shared" si="701"/>
        <v>583399.79017036106</v>
      </c>
      <c r="DM39" s="23">
        <f t="shared" si="701"/>
        <v>594093.27202291624</v>
      </c>
      <c r="DN39" s="23">
        <f t="shared" si="701"/>
        <v>604947.15610326012</v>
      </c>
      <c r="DO39" s="23">
        <f t="shared" si="701"/>
        <v>615963.84844480909</v>
      </c>
      <c r="DP39" s="23">
        <f t="shared" si="701"/>
        <v>627145.79117148113</v>
      </c>
      <c r="DQ39" s="23">
        <f t="shared" si="701"/>
        <v>638495.46303905325</v>
      </c>
      <c r="DR39" s="23">
        <f t="shared" si="701"/>
        <v>650015.37998463865</v>
      </c>
      <c r="DS39" s="23">
        <f t="shared" si="701"/>
        <v>661708.09568440833</v>
      </c>
      <c r="DT39" s="23">
        <f t="shared" si="701"/>
        <v>673576.2021196743</v>
      </c>
      <c r="DU39" s="23">
        <f t="shared" si="701"/>
        <v>685622.33015146921</v>
      </c>
    </row>
    <row r="40" spans="3:125" ht="15.75" customHeight="1" x14ac:dyDescent="0.2">
      <c r="E40" s="13" t="s">
        <v>78</v>
      </c>
      <c r="F40" s="19">
        <f t="shared" ref="F40:Q40" si="702">+IF(F39&lt;0,0,(F39*0.3))</f>
        <v>2730.2999999999997</v>
      </c>
      <c r="G40" s="19">
        <f t="shared" si="702"/>
        <v>3354</v>
      </c>
      <c r="H40" s="19">
        <f t="shared" si="702"/>
        <v>3987.055499999999</v>
      </c>
      <c r="I40" s="19">
        <f t="shared" si="702"/>
        <v>4629.6068324999878</v>
      </c>
      <c r="J40" s="19">
        <f t="shared" si="702"/>
        <v>5281.7964349874819</v>
      </c>
      <c r="K40" s="19">
        <f t="shared" si="702"/>
        <v>5943.7688815122874</v>
      </c>
      <c r="L40" s="19">
        <f t="shared" si="702"/>
        <v>6615.6709147349757</v>
      </c>
      <c r="M40" s="19">
        <f t="shared" si="702"/>
        <v>7297.6514784559868</v>
      </c>
      <c r="N40" s="19">
        <f t="shared" si="702"/>
        <v>7989.8617506328155</v>
      </c>
      <c r="O40" s="19">
        <f t="shared" si="702"/>
        <v>8692.4551768923066</v>
      </c>
      <c r="P40" s="19">
        <f t="shared" si="702"/>
        <v>9405.5875045456924</v>
      </c>
      <c r="Q40" s="19">
        <f t="shared" si="702"/>
        <v>10129.416817113874</v>
      </c>
      <c r="R40" s="19">
        <f t="shared" ref="R40:AO40" si="703">+IF(R39&lt;0,0,(R39*0.3))</f>
        <v>10864.103569370573</v>
      </c>
      <c r="S40" s="19">
        <f t="shared" si="703"/>
        <v>11609.810622911114</v>
      </c>
      <c r="T40" s="19">
        <f t="shared" si="703"/>
        <v>12366.703282254788</v>
      </c>
      <c r="U40" s="19">
        <f t="shared" si="703"/>
        <v>13134.949331488606</v>
      </c>
      <c r="V40" s="19">
        <f t="shared" si="703"/>
        <v>13914.719071460928</v>
      </c>
      <c r="W40" s="19">
        <f t="shared" si="703"/>
        <v>14706.185357532839</v>
      </c>
      <c r="X40" s="19">
        <f t="shared" si="703"/>
        <v>15509.523637895818</v>
      </c>
      <c r="Y40" s="19">
        <f t="shared" si="703"/>
        <v>16324.911992464245</v>
      </c>
      <c r="Z40" s="19">
        <f t="shared" si="703"/>
        <v>17152.531172351206</v>
      </c>
      <c r="AA40" s="19">
        <f t="shared" si="703"/>
        <v>17992.564639936456</v>
      </c>
      <c r="AB40" s="19">
        <f t="shared" si="703"/>
        <v>18845.198609535488</v>
      </c>
      <c r="AC40" s="19">
        <f t="shared" si="703"/>
        <v>19710.622088678534</v>
      </c>
      <c r="AD40" s="19">
        <f t="shared" si="703"/>
        <v>20589.026920008695</v>
      </c>
      <c r="AE40" s="19">
        <f t="shared" si="703"/>
        <v>21480.607823808834</v>
      </c>
      <c r="AF40" s="19">
        <f t="shared" si="703"/>
        <v>22385.562441165959</v>
      </c>
      <c r="AG40" s="19">
        <f t="shared" si="703"/>
        <v>23304.091377783439</v>
      </c>
      <c r="AH40" s="19">
        <f t="shared" si="703"/>
        <v>24236.398248450194</v>
      </c>
      <c r="AI40" s="19">
        <f t="shared" si="703"/>
        <v>25182.689722176925</v>
      </c>
      <c r="AJ40" s="19">
        <f t="shared" si="703"/>
        <v>26143.175568009592</v>
      </c>
      <c r="AK40" s="19">
        <f t="shared" si="703"/>
        <v>27118.068701529704</v>
      </c>
      <c r="AL40" s="19">
        <f t="shared" si="703"/>
        <v>28107.585232052661</v>
      </c>
      <c r="AM40" s="19">
        <f t="shared" si="703"/>
        <v>29111.944510533442</v>
      </c>
      <c r="AN40" s="19">
        <f t="shared" si="703"/>
        <v>30131.369178191439</v>
      </c>
      <c r="AO40" s="19">
        <f t="shared" si="703"/>
        <v>31166.085215864307</v>
      </c>
      <c r="AP40" s="19">
        <f t="shared" ref="AP40:DA40" si="704">+IF(AP39&lt;0,0,(AP39*0.3))</f>
        <v>32216.321994102254</v>
      </c>
      <c r="AQ40" s="19">
        <f t="shared" si="704"/>
        <v>33282.312324013787</v>
      </c>
      <c r="AR40" s="19">
        <f t="shared" si="704"/>
        <v>34364.292508873987</v>
      </c>
      <c r="AS40" s="19">
        <f t="shared" si="704"/>
        <v>35462.502396507094</v>
      </c>
      <c r="AT40" s="19">
        <f t="shared" si="704"/>
        <v>36577.185432454695</v>
      </c>
      <c r="AU40" s="19">
        <f t="shared" si="704"/>
        <v>37708.588713941514</v>
      </c>
      <c r="AV40" s="19">
        <f t="shared" si="704"/>
        <v>38856.963044650642</v>
      </c>
      <c r="AW40" s="19">
        <f t="shared" si="704"/>
        <v>40022.562990320403</v>
      </c>
      <c r="AX40" s="19">
        <f t="shared" si="704"/>
        <v>41205.64693517518</v>
      </c>
      <c r="AY40" s="19">
        <f t="shared" si="704"/>
        <v>42406.477139202827</v>
      </c>
      <c r="AZ40" s="19">
        <f t="shared" si="704"/>
        <v>43625.319796290853</v>
      </c>
      <c r="BA40" s="19">
        <f t="shared" si="704"/>
        <v>44862.445093235176</v>
      </c>
      <c r="BB40" s="19">
        <f t="shared" si="704"/>
        <v>46118.127269633696</v>
      </c>
      <c r="BC40" s="19">
        <f t="shared" si="704"/>
        <v>47392.644678678203</v>
      </c>
      <c r="BD40" s="19">
        <f t="shared" si="704"/>
        <v>48686.279848858372</v>
      </c>
      <c r="BE40" s="19">
        <f t="shared" si="704"/>
        <v>49999.319546591221</v>
      </c>
      <c r="BF40" s="19">
        <f t="shared" si="704"/>
        <v>51332.054839790093</v>
      </c>
      <c r="BG40" s="19">
        <f t="shared" si="704"/>
        <v>52684.781162386913</v>
      </c>
      <c r="BH40" s="19">
        <f t="shared" si="704"/>
        <v>54057.7983798227</v>
      </c>
      <c r="BI40" s="19">
        <f t="shared" si="704"/>
        <v>55451.410855520058</v>
      </c>
      <c r="BJ40" s="19">
        <f t="shared" si="704"/>
        <v>56865.927518352844</v>
      </c>
      <c r="BK40" s="19">
        <f t="shared" si="704"/>
        <v>58301.661931128139</v>
      </c>
      <c r="BL40" s="19">
        <f t="shared" si="704"/>
        <v>59758.93236009503</v>
      </c>
      <c r="BM40" s="19">
        <f t="shared" si="704"/>
        <v>61238.061845496435</v>
      </c>
      <c r="BN40" s="19">
        <f t="shared" si="704"/>
        <v>62739.378273178903</v>
      </c>
      <c r="BO40" s="19">
        <f t="shared" si="704"/>
        <v>64263.214447276558</v>
      </c>
      <c r="BP40" s="19">
        <f t="shared" si="704"/>
        <v>65809.908163985674</v>
      </c>
      <c r="BQ40" s="19">
        <f t="shared" si="704"/>
        <v>67379.802286445454</v>
      </c>
      <c r="BR40" s="19">
        <f t="shared" si="704"/>
        <v>68973.244820742126</v>
      </c>
      <c r="BS40" s="19">
        <f t="shared" si="704"/>
        <v>70590.588993053258</v>
      </c>
      <c r="BT40" s="19">
        <f t="shared" si="704"/>
        <v>72232.193327949048</v>
      </c>
      <c r="BU40" s="19">
        <f t="shared" si="704"/>
        <v>73898.421727868263</v>
      </c>
      <c r="BV40" s="19">
        <f t="shared" si="704"/>
        <v>75589.6435537863</v>
      </c>
      <c r="BW40" s="19">
        <f t="shared" si="704"/>
        <v>77306.233707093066</v>
      </c>
      <c r="BX40" s="19">
        <f t="shared" si="704"/>
        <v>79048.572712699461</v>
      </c>
      <c r="BY40" s="19">
        <f t="shared" si="704"/>
        <v>80817.046803389923</v>
      </c>
      <c r="BZ40" s="19">
        <f t="shared" si="704"/>
        <v>82612.048005440767</v>
      </c>
      <c r="CA40" s="19">
        <f t="shared" si="704"/>
        <v>84433.974225522354</v>
      </c>
      <c r="CB40" s="19">
        <f t="shared" si="704"/>
        <v>86283.229338905163</v>
      </c>
      <c r="CC40" s="19">
        <f t="shared" si="704"/>
        <v>88160.223278988735</v>
      </c>
      <c r="CD40" s="19">
        <f t="shared" si="704"/>
        <v>90065.372128173607</v>
      </c>
      <c r="CE40" s="19">
        <f t="shared" si="704"/>
        <v>91999.098210096141</v>
      </c>
      <c r="CF40" s="19">
        <f t="shared" si="704"/>
        <v>93961.830183247599</v>
      </c>
      <c r="CG40" s="19">
        <f t="shared" si="704"/>
        <v>95954.003135996303</v>
      </c>
      <c r="CH40" s="19">
        <f t="shared" si="704"/>
        <v>97976.058683036215</v>
      </c>
      <c r="CI40" s="19">
        <f t="shared" si="704"/>
        <v>100028.44506328176</v>
      </c>
      <c r="CJ40" s="19">
        <f t="shared" si="704"/>
        <v>102111.61723923098</v>
      </c>
      <c r="CK40" s="19">
        <f t="shared" si="704"/>
        <v>104226.03699781936</v>
      </c>
      <c r="CL40" s="19">
        <f t="shared" si="704"/>
        <v>106372.17305278669</v>
      </c>
      <c r="CM40" s="19">
        <f t="shared" si="704"/>
        <v>108550.50114857848</v>
      </c>
      <c r="CN40" s="19">
        <f t="shared" si="704"/>
        <v>110761.50416580714</v>
      </c>
      <c r="CO40" s="19">
        <f t="shared" si="704"/>
        <v>113005.67222829425</v>
      </c>
      <c r="CP40" s="19">
        <f t="shared" si="704"/>
        <v>115283.50281171866</v>
      </c>
      <c r="CQ40" s="19">
        <f t="shared" si="704"/>
        <v>117595.50085389444</v>
      </c>
      <c r="CR40" s="19">
        <f t="shared" si="704"/>
        <v>119942.17886670283</v>
      </c>
      <c r="CS40" s="19">
        <f t="shared" si="704"/>
        <v>122324.05704970336</v>
      </c>
      <c r="CT40" s="19">
        <f t="shared" si="704"/>
        <v>124741.66340544893</v>
      </c>
      <c r="CU40" s="19">
        <f t="shared" si="704"/>
        <v>127195.53385653064</v>
      </c>
      <c r="CV40" s="19">
        <f t="shared" si="704"/>
        <v>129686.21236437856</v>
      </c>
      <c r="CW40" s="19">
        <f t="shared" si="704"/>
        <v>132214.25104984423</v>
      </c>
      <c r="CX40" s="19">
        <f t="shared" si="704"/>
        <v>134780.21031559186</v>
      </c>
      <c r="CY40" s="19">
        <f t="shared" si="704"/>
        <v>137384.65897032575</v>
      </c>
      <c r="CZ40" s="19">
        <f t="shared" si="704"/>
        <v>140028.17435488058</v>
      </c>
      <c r="DA40" s="19">
        <f t="shared" si="704"/>
        <v>142711.34247020376</v>
      </c>
      <c r="DB40" s="19">
        <f t="shared" ref="DB40:DU40" si="705">+IF(DB39&lt;0,0,(DB39*0.3))</f>
        <v>145434.75810725681</v>
      </c>
      <c r="DC40" s="19">
        <f t="shared" si="705"/>
        <v>148199.02497886558</v>
      </c>
      <c r="DD40" s="19">
        <f t="shared" si="705"/>
        <v>151004.75585354862</v>
      </c>
      <c r="DE40" s="19">
        <f t="shared" si="705"/>
        <v>153852.57269135179</v>
      </c>
      <c r="DF40" s="19">
        <f t="shared" si="705"/>
        <v>156743.10678172208</v>
      </c>
      <c r="DG40" s="19">
        <f t="shared" si="705"/>
        <v>159676.99888344784</v>
      </c>
      <c r="DH40" s="19">
        <f t="shared" si="705"/>
        <v>162654.89936669957</v>
      </c>
      <c r="DI40" s="19">
        <f t="shared" si="705"/>
        <v>165677.46835720006</v>
      </c>
      <c r="DJ40" s="19">
        <f t="shared" si="705"/>
        <v>168745.37588255809</v>
      </c>
      <c r="DK40" s="19">
        <f t="shared" si="705"/>
        <v>171859.3020207964</v>
      </c>
      <c r="DL40" s="19">
        <f t="shared" si="705"/>
        <v>175019.93705110831</v>
      </c>
      <c r="DM40" s="19">
        <f t="shared" si="705"/>
        <v>178227.98160687488</v>
      </c>
      <c r="DN40" s="19">
        <f t="shared" si="705"/>
        <v>181484.14683097802</v>
      </c>
      <c r="DO40" s="19">
        <f t="shared" si="705"/>
        <v>184789.15453344272</v>
      </c>
      <c r="DP40" s="19">
        <f t="shared" si="705"/>
        <v>188143.73735144435</v>
      </c>
      <c r="DQ40" s="19">
        <f t="shared" si="705"/>
        <v>191548.63891171597</v>
      </c>
      <c r="DR40" s="19">
        <f t="shared" si="705"/>
        <v>195004.61399539158</v>
      </c>
      <c r="DS40" s="19">
        <f t="shared" si="705"/>
        <v>198512.4287053225</v>
      </c>
      <c r="DT40" s="19">
        <f t="shared" si="705"/>
        <v>202072.8606359023</v>
      </c>
      <c r="DU40" s="19">
        <f t="shared" si="705"/>
        <v>205686.69904544076</v>
      </c>
    </row>
    <row r="41" spans="3:125" ht="15.75" customHeight="1" x14ac:dyDescent="0.25">
      <c r="E41" s="26" t="s">
        <v>79</v>
      </c>
      <c r="F41" s="23">
        <f t="shared" ref="F41:Q41" si="706">+F39-F40</f>
        <v>6370.7000000000007</v>
      </c>
      <c r="G41" s="23">
        <f t="shared" si="706"/>
        <v>7826</v>
      </c>
      <c r="H41" s="23">
        <f t="shared" si="706"/>
        <v>9303.1294999999991</v>
      </c>
      <c r="I41" s="23">
        <f t="shared" si="706"/>
        <v>10802.415942499974</v>
      </c>
      <c r="J41" s="23">
        <f t="shared" si="706"/>
        <v>12324.191681637458</v>
      </c>
      <c r="K41" s="23">
        <f t="shared" si="706"/>
        <v>13868.794056862005</v>
      </c>
      <c r="L41" s="23">
        <f t="shared" si="706"/>
        <v>15436.565467714943</v>
      </c>
      <c r="M41" s="23">
        <f t="shared" si="706"/>
        <v>17027.853449730635</v>
      </c>
      <c r="N41" s="23">
        <f t="shared" si="706"/>
        <v>18643.01075147657</v>
      </c>
      <c r="O41" s="23">
        <f t="shared" si="706"/>
        <v>20282.395412748716</v>
      </c>
      <c r="P41" s="23">
        <f t="shared" si="706"/>
        <v>21946.370843939949</v>
      </c>
      <c r="Q41" s="23">
        <f t="shared" si="706"/>
        <v>23635.305906599038</v>
      </c>
      <c r="R41" s="23">
        <f t="shared" ref="R41:AO41" si="707">+R39-R40</f>
        <v>25349.574995198003</v>
      </c>
      <c r="S41" s="23">
        <f t="shared" si="707"/>
        <v>27089.558120125934</v>
      </c>
      <c r="T41" s="23">
        <f t="shared" si="707"/>
        <v>28855.640991927841</v>
      </c>
      <c r="U41" s="23">
        <f t="shared" si="707"/>
        <v>30648.215106806747</v>
      </c>
      <c r="V41" s="23">
        <f t="shared" si="707"/>
        <v>32467.677833408834</v>
      </c>
      <c r="W41" s="23">
        <f t="shared" si="707"/>
        <v>34314.432500909956</v>
      </c>
      <c r="X41" s="23">
        <f t="shared" si="707"/>
        <v>36188.888488423574</v>
      </c>
      <c r="Y41" s="23">
        <f t="shared" si="707"/>
        <v>38091.461315749912</v>
      </c>
      <c r="Z41" s="23">
        <f t="shared" si="707"/>
        <v>40022.572735486152</v>
      </c>
      <c r="AA41" s="23">
        <f t="shared" si="707"/>
        <v>41982.650826518402</v>
      </c>
      <c r="AB41" s="23">
        <f t="shared" si="707"/>
        <v>43972.130088916143</v>
      </c>
      <c r="AC41" s="23">
        <f t="shared" si="707"/>
        <v>45991.451540249924</v>
      </c>
      <c r="AD41" s="23">
        <f t="shared" si="707"/>
        <v>48041.062813353623</v>
      </c>
      <c r="AE41" s="23">
        <f t="shared" si="707"/>
        <v>50121.418255553945</v>
      </c>
      <c r="AF41" s="23">
        <f t="shared" si="707"/>
        <v>52232.979029387243</v>
      </c>
      <c r="AG41" s="23">
        <f t="shared" si="707"/>
        <v>54376.213214828036</v>
      </c>
      <c r="AH41" s="23">
        <f t="shared" si="707"/>
        <v>56551.595913050463</v>
      </c>
      <c r="AI41" s="23">
        <f t="shared" si="707"/>
        <v>58759.609351746163</v>
      </c>
      <c r="AJ41" s="23">
        <f t="shared" si="707"/>
        <v>61000.74299202238</v>
      </c>
      <c r="AK41" s="23">
        <f t="shared" si="707"/>
        <v>63275.493636902655</v>
      </c>
      <c r="AL41" s="23">
        <f t="shared" si="707"/>
        <v>65584.365541456209</v>
      </c>
      <c r="AM41" s="23">
        <f t="shared" si="707"/>
        <v>67927.870524578029</v>
      </c>
      <c r="AN41" s="23">
        <f t="shared" si="707"/>
        <v>70306.52808244669</v>
      </c>
      <c r="AO41" s="23">
        <f t="shared" si="707"/>
        <v>72720.865503683381</v>
      </c>
      <c r="AP41" s="23">
        <f t="shared" ref="AP41:DA41" si="708">+AP39-AP40</f>
        <v>75171.417986238594</v>
      </c>
      <c r="AQ41" s="23">
        <f t="shared" si="708"/>
        <v>77658.728756032157</v>
      </c>
      <c r="AR41" s="23">
        <f t="shared" si="708"/>
        <v>80183.349187372645</v>
      </c>
      <c r="AS41" s="23">
        <f t="shared" si="708"/>
        <v>82745.838925183227</v>
      </c>
      <c r="AT41" s="23">
        <f t="shared" si="708"/>
        <v>85346.766009060957</v>
      </c>
      <c r="AU41" s="23">
        <f t="shared" si="708"/>
        <v>87986.706999196875</v>
      </c>
      <c r="AV41" s="23">
        <f t="shared" si="708"/>
        <v>90666.247104184818</v>
      </c>
      <c r="AW41" s="23">
        <f t="shared" si="708"/>
        <v>93385.980310747604</v>
      </c>
      <c r="AX41" s="23">
        <f t="shared" si="708"/>
        <v>96146.509515408776</v>
      </c>
      <c r="AY41" s="23">
        <f t="shared" si="708"/>
        <v>98948.446658139932</v>
      </c>
      <c r="AZ41" s="23">
        <f t="shared" si="708"/>
        <v>101792.41285801199</v>
      </c>
      <c r="BA41" s="23">
        <f t="shared" si="708"/>
        <v>104679.03855088208</v>
      </c>
      <c r="BB41" s="23">
        <f t="shared" si="708"/>
        <v>107608.96362914529</v>
      </c>
      <c r="BC41" s="23">
        <f t="shared" si="708"/>
        <v>110582.83758358248</v>
      </c>
      <c r="BD41" s="23">
        <f t="shared" si="708"/>
        <v>113601.3196473362</v>
      </c>
      <c r="BE41" s="23">
        <f t="shared" si="708"/>
        <v>116665.07894204618</v>
      </c>
      <c r="BF41" s="23">
        <f t="shared" si="708"/>
        <v>119774.79462617688</v>
      </c>
      <c r="BG41" s="23">
        <f t="shared" si="708"/>
        <v>122931.15604556949</v>
      </c>
      <c r="BH41" s="23">
        <f t="shared" si="708"/>
        <v>126134.86288625299</v>
      </c>
      <c r="BI41" s="23">
        <f t="shared" si="708"/>
        <v>129386.62532954681</v>
      </c>
      <c r="BJ41" s="23">
        <f t="shared" si="708"/>
        <v>132687.16420948997</v>
      </c>
      <c r="BK41" s="23">
        <f t="shared" si="708"/>
        <v>136037.21117263235</v>
      </c>
      <c r="BL41" s="23">
        <f t="shared" si="708"/>
        <v>139437.50884022174</v>
      </c>
      <c r="BM41" s="23">
        <f t="shared" si="708"/>
        <v>142888.81097282501</v>
      </c>
      <c r="BN41" s="23">
        <f t="shared" si="708"/>
        <v>146391.88263741744</v>
      </c>
      <c r="BO41" s="23">
        <f t="shared" si="708"/>
        <v>149947.50037697866</v>
      </c>
      <c r="BP41" s="23">
        <f t="shared" si="708"/>
        <v>153556.45238263326</v>
      </c>
      <c r="BQ41" s="23">
        <f t="shared" si="708"/>
        <v>157219.53866837273</v>
      </c>
      <c r="BR41" s="23">
        <f t="shared" si="708"/>
        <v>160937.57124839834</v>
      </c>
      <c r="BS41" s="23">
        <f t="shared" si="708"/>
        <v>164711.37431712431</v>
      </c>
      <c r="BT41" s="23">
        <f t="shared" si="708"/>
        <v>168541.78443188115</v>
      </c>
      <c r="BU41" s="23">
        <f t="shared" si="708"/>
        <v>172429.6506983593</v>
      </c>
      <c r="BV41" s="23">
        <f t="shared" si="708"/>
        <v>176375.83495883472</v>
      </c>
      <c r="BW41" s="23">
        <f t="shared" si="708"/>
        <v>180381.21198321716</v>
      </c>
      <c r="BX41" s="23">
        <f t="shared" si="708"/>
        <v>184446.6696629654</v>
      </c>
      <c r="BY41" s="23">
        <f t="shared" si="708"/>
        <v>188573.10920790985</v>
      </c>
      <c r="BZ41" s="23">
        <f t="shared" si="708"/>
        <v>192761.44534602846</v>
      </c>
      <c r="CA41" s="23">
        <f t="shared" si="708"/>
        <v>197012.60652621882</v>
      </c>
      <c r="CB41" s="23">
        <f t="shared" si="708"/>
        <v>201327.53512411207</v>
      </c>
      <c r="CC41" s="23">
        <f t="shared" si="708"/>
        <v>205707.18765097373</v>
      </c>
      <c r="CD41" s="23">
        <f t="shared" si="708"/>
        <v>210152.53496573842</v>
      </c>
      <c r="CE41" s="23">
        <f t="shared" si="708"/>
        <v>214664.56249022437</v>
      </c>
      <c r="CF41" s="23">
        <f t="shared" si="708"/>
        <v>219244.27042757775</v>
      </c>
      <c r="CG41" s="23">
        <f t="shared" si="708"/>
        <v>223892.67398399138</v>
      </c>
      <c r="CH41" s="23">
        <f t="shared" si="708"/>
        <v>228610.80359375119</v>
      </c>
      <c r="CI41" s="23">
        <f t="shared" si="708"/>
        <v>233399.70514765749</v>
      </c>
      <c r="CJ41" s="23">
        <f t="shared" si="708"/>
        <v>238260.44022487229</v>
      </c>
      <c r="CK41" s="23">
        <f t="shared" si="708"/>
        <v>243194.08632824518</v>
      </c>
      <c r="CL41" s="23">
        <f t="shared" si="708"/>
        <v>248201.73712316895</v>
      </c>
      <c r="CM41" s="23">
        <f t="shared" si="708"/>
        <v>253284.50268001645</v>
      </c>
      <c r="CN41" s="23">
        <f t="shared" si="708"/>
        <v>258443.50972021668</v>
      </c>
      <c r="CO41" s="23">
        <f t="shared" si="708"/>
        <v>263679.90186601994</v>
      </c>
      <c r="CP41" s="23">
        <f t="shared" si="708"/>
        <v>268994.83989401022</v>
      </c>
      <c r="CQ41" s="23">
        <f t="shared" si="708"/>
        <v>274389.50199242035</v>
      </c>
      <c r="CR41" s="23">
        <f t="shared" si="708"/>
        <v>279865.0840223066</v>
      </c>
      <c r="CS41" s="23">
        <f t="shared" si="708"/>
        <v>285422.79978264117</v>
      </c>
      <c r="CT41" s="23">
        <f t="shared" si="708"/>
        <v>291063.88127938088</v>
      </c>
      <c r="CU41" s="23">
        <f t="shared" si="708"/>
        <v>296789.57899857149</v>
      </c>
      <c r="CV41" s="23">
        <f t="shared" si="708"/>
        <v>302601.16218355001</v>
      </c>
      <c r="CW41" s="23">
        <f t="shared" si="708"/>
        <v>308499.91911630321</v>
      </c>
      <c r="CX41" s="23">
        <f t="shared" si="708"/>
        <v>314487.15740304766</v>
      </c>
      <c r="CY41" s="23">
        <f t="shared" si="708"/>
        <v>320564.20426409342</v>
      </c>
      <c r="CZ41" s="23">
        <f t="shared" si="708"/>
        <v>326732.40682805469</v>
      </c>
      <c r="DA41" s="23">
        <f t="shared" si="708"/>
        <v>332993.13243047544</v>
      </c>
      <c r="DB41" s="23">
        <f t="shared" ref="DB41:DU41" si="709">+DB39-DB40</f>
        <v>339347.76891693252</v>
      </c>
      <c r="DC41" s="23">
        <f t="shared" si="709"/>
        <v>345797.72495068639</v>
      </c>
      <c r="DD41" s="23">
        <f t="shared" si="709"/>
        <v>352344.43032494676</v>
      </c>
      <c r="DE41" s="23">
        <f t="shared" si="709"/>
        <v>358989.33627982088</v>
      </c>
      <c r="DF41" s="23">
        <f t="shared" si="709"/>
        <v>365733.91582401819</v>
      </c>
      <c r="DG41" s="23">
        <f t="shared" si="709"/>
        <v>372579.66406137834</v>
      </c>
      <c r="DH41" s="23">
        <f t="shared" si="709"/>
        <v>379528.09852229903</v>
      </c>
      <c r="DI41" s="23">
        <f t="shared" si="709"/>
        <v>386580.75950013357</v>
      </c>
      <c r="DJ41" s="23">
        <f t="shared" si="709"/>
        <v>393739.21039263555</v>
      </c>
      <c r="DK41" s="23">
        <f t="shared" si="709"/>
        <v>401005.03804852493</v>
      </c>
      <c r="DL41" s="23">
        <f t="shared" si="709"/>
        <v>408379.85311925272</v>
      </c>
      <c r="DM41" s="23">
        <f t="shared" si="709"/>
        <v>415865.29041604139</v>
      </c>
      <c r="DN41" s="23">
        <f t="shared" si="709"/>
        <v>423463.00927228213</v>
      </c>
      <c r="DO41" s="23">
        <f t="shared" si="709"/>
        <v>431174.6939113664</v>
      </c>
      <c r="DP41" s="23">
        <f t="shared" si="709"/>
        <v>439002.05382003682</v>
      </c>
      <c r="DQ41" s="23">
        <f t="shared" si="709"/>
        <v>446946.82412733731</v>
      </c>
      <c r="DR41" s="23">
        <f t="shared" si="709"/>
        <v>455010.76598924707</v>
      </c>
      <c r="DS41" s="23">
        <f t="shared" si="709"/>
        <v>463195.66697908583</v>
      </c>
      <c r="DT41" s="23">
        <f t="shared" si="709"/>
        <v>471503.34148377203</v>
      </c>
      <c r="DU41" s="23">
        <f t="shared" si="709"/>
        <v>479935.63110602845</v>
      </c>
    </row>
    <row r="42" spans="3:125" ht="15.75" customHeight="1" x14ac:dyDescent="0.2"/>
    <row r="43" spans="3:125" ht="15.75" customHeight="1" x14ac:dyDescent="0.2"/>
    <row r="44" spans="3:125" ht="15.75" customHeight="1" x14ac:dyDescent="0.3">
      <c r="G44" s="9"/>
      <c r="I44" s="27"/>
    </row>
    <row r="45" spans="3:125" ht="15.75" customHeight="1" x14ac:dyDescent="0.2">
      <c r="G45" s="1"/>
    </row>
    <row r="46" spans="3:125" ht="36" customHeight="1" x14ac:dyDescent="0.35">
      <c r="F46" s="28"/>
      <c r="G46" s="10" t="s">
        <v>208</v>
      </c>
      <c r="H46" s="28"/>
      <c r="I46" s="63">
        <f>+IF(F41&lt;0,F41,0)+IF(G41&lt;0,G41,0)+IF(H41&lt;0,H41,0)+IF(I41&lt;0,I41,0)+IF(J41&lt;0,J41,0)+IF(K41&lt;0,K41,0)+IF(L41&lt;0,L41,0)+IF(M41&lt;0,M41,0)+IF(N41&lt;0,N41,0)+IF(O41&lt;0,O41,0)+IF(P41&lt;0,P41,0)+IF(Q41&lt;0,Q41,0)</f>
        <v>0</v>
      </c>
      <c r="K46" s="19"/>
    </row>
    <row r="47" spans="3:125" ht="15.75" customHeight="1" x14ac:dyDescent="0.2"/>
    <row r="48" spans="3:125" s="67" customFormat="1" ht="15.75" customHeight="1" x14ac:dyDescent="0.2"/>
    <row r="49" s="67" customFormat="1" ht="15.75" customHeight="1" x14ac:dyDescent="0.2"/>
    <row r="50" s="67" customFormat="1" ht="15.75" customHeight="1" x14ac:dyDescent="0.2"/>
    <row r="51" s="67" customFormat="1" ht="15.75" customHeight="1" x14ac:dyDescent="0.2"/>
    <row r="52" s="67" customFormat="1" ht="15.75" customHeight="1" x14ac:dyDescent="0.2"/>
    <row r="53" s="67" customFormat="1" ht="15.75" customHeight="1" x14ac:dyDescent="0.2"/>
    <row r="54" s="67" customFormat="1" ht="15.75" customHeight="1" x14ac:dyDescent="0.2"/>
    <row r="55" s="67" customFormat="1" ht="15.75" customHeight="1" x14ac:dyDescent="0.2"/>
    <row r="56" s="67" customFormat="1" ht="15.75" customHeight="1" x14ac:dyDescent="0.2"/>
    <row r="57" s="67" customFormat="1" ht="15.75" customHeight="1" x14ac:dyDescent="0.2"/>
    <row r="58" s="67" customFormat="1" ht="15.75" customHeight="1" x14ac:dyDescent="0.2"/>
    <row r="59" s="67" customFormat="1" ht="15.75" customHeight="1" x14ac:dyDescent="0.2"/>
    <row r="60" s="67" customFormat="1" ht="15.75" customHeight="1" x14ac:dyDescent="0.2"/>
    <row r="61" s="67" customFormat="1" ht="15.75" customHeight="1" x14ac:dyDescent="0.2"/>
    <row r="62" s="67" customFormat="1" ht="15.75" customHeight="1" x14ac:dyDescent="0.2"/>
    <row r="63" s="67" customFormat="1" ht="15.75" customHeight="1" x14ac:dyDescent="0.2"/>
    <row r="64" s="67" customFormat="1" ht="15.75" customHeight="1" x14ac:dyDescent="0.2"/>
    <row r="65" s="67" customFormat="1" ht="15.75" customHeight="1" x14ac:dyDescent="0.2"/>
    <row r="66" s="67" customFormat="1" ht="15.75" customHeight="1" x14ac:dyDescent="0.2"/>
    <row r="67" s="67" customFormat="1" ht="15.75" customHeight="1" x14ac:dyDescent="0.2"/>
    <row r="68" s="67" customFormat="1" ht="15.75" customHeight="1" x14ac:dyDescent="0.2"/>
    <row r="69" s="67" customFormat="1" ht="15.75" customHeight="1" x14ac:dyDescent="0.2"/>
    <row r="70" s="67" customFormat="1" ht="15.75" customHeight="1" x14ac:dyDescent="0.2"/>
    <row r="71" s="67" customFormat="1" ht="15.75" customHeight="1" x14ac:dyDescent="0.2"/>
    <row r="72" s="67" customFormat="1" ht="15.75" customHeight="1" x14ac:dyDescent="0.2"/>
    <row r="73" s="67" customFormat="1" ht="15.75" customHeight="1" x14ac:dyDescent="0.2"/>
    <row r="74" s="67" customFormat="1" ht="15.75" customHeight="1" x14ac:dyDescent="0.2"/>
    <row r="75" s="67" customFormat="1" ht="15.75" customHeight="1" x14ac:dyDescent="0.2"/>
    <row r="76" s="67" customFormat="1" ht="15.75" customHeight="1" x14ac:dyDescent="0.2"/>
    <row r="77" s="67" customFormat="1" ht="15.75" customHeight="1" x14ac:dyDescent="0.2"/>
    <row r="78" s="67" customFormat="1" ht="15.75" customHeight="1" x14ac:dyDescent="0.2"/>
    <row r="79" s="67" customFormat="1" ht="15.75" customHeight="1" x14ac:dyDescent="0.2"/>
    <row r="80" s="67" customFormat="1" ht="15.75" customHeight="1" x14ac:dyDescent="0.2"/>
    <row r="81" s="67" customFormat="1" ht="15.75" customHeight="1" x14ac:dyDescent="0.2"/>
    <row r="82" s="67" customFormat="1" ht="15.75" customHeight="1" x14ac:dyDescent="0.2"/>
    <row r="83" s="67" customFormat="1" ht="15.75" customHeight="1" x14ac:dyDescent="0.2"/>
    <row r="84" s="67" customFormat="1" ht="15.75" customHeight="1" x14ac:dyDescent="0.2"/>
    <row r="85" s="67" customFormat="1" ht="15.75" customHeight="1" x14ac:dyDescent="0.2"/>
    <row r="86" s="67" customFormat="1" ht="15.75" customHeight="1" x14ac:dyDescent="0.2"/>
    <row r="87" s="67" customFormat="1" ht="15.75" customHeight="1" x14ac:dyDescent="0.2"/>
    <row r="88" s="67" customFormat="1" ht="15.75" customHeight="1" x14ac:dyDescent="0.2"/>
    <row r="89" s="67" customFormat="1" ht="15.75" customHeight="1" x14ac:dyDescent="0.2"/>
    <row r="90" s="67" customFormat="1" ht="15.75" customHeight="1" x14ac:dyDescent="0.2"/>
    <row r="91" s="67" customFormat="1" ht="15.75" customHeight="1" x14ac:dyDescent="0.2"/>
    <row r="92" s="67" customFormat="1" ht="15.75" customHeight="1" x14ac:dyDescent="0.2"/>
    <row r="93" s="67" customFormat="1" ht="15.75" customHeight="1" x14ac:dyDescent="0.2"/>
    <row r="94" s="67" customFormat="1" ht="15.75" customHeight="1" x14ac:dyDescent="0.2"/>
    <row r="95" s="67" customFormat="1" ht="15.75" customHeight="1" x14ac:dyDescent="0.2"/>
    <row r="96" s="67" customFormat="1" ht="15.75" customHeight="1" x14ac:dyDescent="0.2"/>
    <row r="97" s="67" customFormat="1" ht="15.75" customHeight="1" x14ac:dyDescent="0.2"/>
    <row r="98" s="67" customFormat="1" ht="15.75" customHeight="1" x14ac:dyDescent="0.2"/>
    <row r="99" s="67" customFormat="1" ht="15.75" customHeight="1" x14ac:dyDescent="0.2"/>
    <row r="100" s="67" customFormat="1" ht="15.75" customHeight="1" x14ac:dyDescent="0.2"/>
    <row r="101" s="67" customFormat="1" ht="15.75" customHeight="1" x14ac:dyDescent="0.2"/>
    <row r="102" s="67" customFormat="1" ht="15.75" customHeight="1" x14ac:dyDescent="0.2"/>
    <row r="103" s="67" customFormat="1" ht="15.75" customHeight="1" x14ac:dyDescent="0.2"/>
    <row r="104" s="67" customFormat="1" ht="15.75" customHeight="1" x14ac:dyDescent="0.2"/>
    <row r="105" s="67" customFormat="1" ht="15.75" customHeight="1" x14ac:dyDescent="0.2"/>
    <row r="106" s="67" customFormat="1" ht="15.75" customHeight="1" x14ac:dyDescent="0.2"/>
    <row r="107" s="67" customFormat="1" ht="15.75" customHeight="1" x14ac:dyDescent="0.2"/>
    <row r="108" s="67" customFormat="1" ht="15.75" customHeight="1" x14ac:dyDescent="0.2"/>
    <row r="109" s="67" customFormat="1" ht="15.75" customHeight="1" x14ac:dyDescent="0.2"/>
    <row r="110" s="67" customFormat="1" ht="15.75" customHeight="1" x14ac:dyDescent="0.2"/>
    <row r="111" s="67" customFormat="1" ht="15.75" customHeight="1" x14ac:dyDescent="0.2"/>
    <row r="112" s="67" customFormat="1" ht="15.75" customHeight="1" x14ac:dyDescent="0.2"/>
    <row r="113" s="67" customFormat="1" ht="15.75" customHeight="1" x14ac:dyDescent="0.2"/>
    <row r="114" s="67" customFormat="1" ht="15.75" customHeight="1" x14ac:dyDescent="0.2"/>
    <row r="115" s="67" customFormat="1" ht="15.75" customHeight="1" x14ac:dyDescent="0.2"/>
    <row r="116" s="67" customFormat="1" ht="15.75" customHeight="1" x14ac:dyDescent="0.2"/>
    <row r="117" s="67" customFormat="1" ht="15.75" customHeight="1" x14ac:dyDescent="0.2"/>
    <row r="118" s="67" customFormat="1" ht="15.75" customHeight="1" x14ac:dyDescent="0.2"/>
    <row r="119" s="67" customFormat="1" ht="15.75" customHeight="1" x14ac:dyDescent="0.2"/>
    <row r="120" s="67" customFormat="1" ht="15.75" customHeight="1" x14ac:dyDescent="0.2"/>
    <row r="121" s="67" customFormat="1" ht="15.75" customHeight="1" x14ac:dyDescent="0.2"/>
    <row r="122" s="67" customFormat="1" ht="15.75" customHeight="1" x14ac:dyDescent="0.2"/>
    <row r="123" s="67" customFormat="1" ht="15.75" customHeight="1" x14ac:dyDescent="0.2"/>
    <row r="124" s="67" customFormat="1" ht="15.75" customHeight="1" x14ac:dyDescent="0.2"/>
    <row r="125" s="67" customFormat="1" ht="15.75" customHeight="1" x14ac:dyDescent="0.2"/>
    <row r="126" s="67" customFormat="1" ht="15.75" customHeight="1" x14ac:dyDescent="0.2"/>
    <row r="127" s="67" customFormat="1" ht="15.75" customHeight="1" x14ac:dyDescent="0.2"/>
    <row r="128" s="67" customFormat="1" ht="15.75" customHeight="1" x14ac:dyDescent="0.2"/>
    <row r="129" s="67" customFormat="1" ht="15.75" customHeight="1" x14ac:dyDescent="0.2"/>
    <row r="130" s="67" customFormat="1" ht="15.75" customHeight="1" x14ac:dyDescent="0.2"/>
    <row r="131" s="67" customFormat="1" ht="15.75" customHeight="1" x14ac:dyDescent="0.2"/>
    <row r="132" s="67" customFormat="1" ht="15.75" customHeight="1" x14ac:dyDescent="0.2"/>
    <row r="133" s="67" customFormat="1" ht="15.75" customHeight="1" x14ac:dyDescent="0.2"/>
    <row r="134" s="67" customFormat="1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spans="6:9" ht="15.75" customHeight="1" x14ac:dyDescent="0.2"/>
    <row r="162" spans="6:9" ht="15.75" customHeight="1" x14ac:dyDescent="0.2"/>
    <row r="163" spans="6:9" ht="15.75" customHeight="1" x14ac:dyDescent="0.2"/>
    <row r="164" spans="6:9" ht="15.75" customHeight="1" x14ac:dyDescent="0.2"/>
    <row r="165" spans="6:9" ht="15.75" customHeight="1" x14ac:dyDescent="0.2"/>
    <row r="166" spans="6:9" ht="15.75" customHeight="1" x14ac:dyDescent="0.2">
      <c r="F166" s="29">
        <f>-F14+F27+F33</f>
        <v>-195649</v>
      </c>
      <c r="I166" s="69">
        <f>+I46</f>
        <v>0</v>
      </c>
    </row>
    <row r="167" spans="6:9" ht="15.75" customHeight="1" x14ac:dyDescent="0.2"/>
    <row r="168" spans="6:9" ht="15.75" customHeight="1" x14ac:dyDescent="0.2"/>
    <row r="169" spans="6:9" ht="15.75" customHeight="1" x14ac:dyDescent="0.2"/>
    <row r="170" spans="6:9" ht="15.75" customHeight="1" x14ac:dyDescent="0.2">
      <c r="G170">
        <f>IF(-I166&gt;-F166,I166,F166)</f>
        <v>-195649</v>
      </c>
    </row>
    <row r="171" spans="6:9" ht="15.75" customHeight="1" x14ac:dyDescent="0.2"/>
    <row r="172" spans="6:9" ht="15.75" customHeight="1" x14ac:dyDescent="0.2"/>
    <row r="173" spans="6:9" ht="15.75" customHeight="1" x14ac:dyDescent="0.2"/>
    <row r="174" spans="6:9" ht="15.75" customHeight="1" x14ac:dyDescent="0.2">
      <c r="G174">
        <f>IF(ABS(I166)&gt;ABS(F166),I166,F166)</f>
        <v>-195649</v>
      </c>
    </row>
    <row r="175" spans="6:9" ht="15.75" customHeight="1" x14ac:dyDescent="0.2"/>
    <row r="176" spans="6:9" ht="15.75" customHeight="1" x14ac:dyDescent="0.2"/>
    <row r="177" spans="7:7" ht="15.75" customHeight="1" x14ac:dyDescent="0.2"/>
    <row r="178" spans="7:7" ht="15.75" customHeight="1" x14ac:dyDescent="0.2">
      <c r="G178" s="71" t="s">
        <v>209</v>
      </c>
    </row>
    <row r="179" spans="7:7" ht="15.75" customHeight="1" x14ac:dyDescent="0.2">
      <c r="G179" s="70" t="s">
        <v>210</v>
      </c>
    </row>
    <row r="180" spans="7:7" ht="15.75" customHeight="1" x14ac:dyDescent="0.2"/>
    <row r="181" spans="7:7" ht="15.75" customHeight="1" x14ac:dyDescent="0.2"/>
    <row r="182" spans="7:7" ht="15.75" customHeight="1" x14ac:dyDescent="0.2"/>
    <row r="183" spans="7:7" ht="15.75" customHeight="1" x14ac:dyDescent="0.2"/>
    <row r="184" spans="7:7" ht="15.75" customHeight="1" x14ac:dyDescent="0.2"/>
    <row r="185" spans="7:7" ht="15.75" customHeight="1" x14ac:dyDescent="0.2"/>
    <row r="186" spans="7:7" ht="15.75" customHeight="1" x14ac:dyDescent="0.2"/>
    <row r="187" spans="7:7" ht="15.75" customHeight="1" x14ac:dyDescent="0.2"/>
    <row r="188" spans="7:7" ht="15.75" customHeight="1" x14ac:dyDescent="0.2"/>
    <row r="189" spans="7:7" ht="15.75" customHeight="1" x14ac:dyDescent="0.2"/>
    <row r="190" spans="7:7" ht="15.75" customHeight="1" x14ac:dyDescent="0.2"/>
    <row r="191" spans="7:7" ht="15.75" customHeight="1" x14ac:dyDescent="0.2"/>
    <row r="192" spans="7:7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</sheetData>
  <sheetProtection algorithmName="SHA-512" hashValue="wML4lorn2e7UBVuwbzyxdyDxfTM62Cx1U8bDdxnjGfdqyxK8HJvFxC0PzCjK9PvG2ZqXHHsyim4d56VlpoT0cA==" saltValue="GxKIszBqU6HJbYBPSdI+sA==" spinCount="100000" sheet="1" objects="1" scenarios="1"/>
  <mergeCells count="5">
    <mergeCell ref="C1:C4"/>
    <mergeCell ref="D1:D4"/>
    <mergeCell ref="G4:Q4"/>
    <mergeCell ref="A5:A7"/>
    <mergeCell ref="A11:A13"/>
  </mergeCells>
  <phoneticPr fontId="25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FD05-19C5-2441-94DE-EC06E492EE94}">
  <dimension ref="B3:G15"/>
  <sheetViews>
    <sheetView zoomScale="160" zoomScaleNormal="160" workbookViewId="0">
      <selection activeCell="G25" sqref="G25"/>
    </sheetView>
  </sheetViews>
  <sheetFormatPr baseColWidth="10" defaultRowHeight="16" x14ac:dyDescent="0.2"/>
  <cols>
    <col min="3" max="3" width="12.85546875" style="73" bestFit="1" customWidth="1"/>
    <col min="4" max="6" width="15.5703125" style="30" customWidth="1"/>
    <col min="7" max="7" width="35.42578125" customWidth="1"/>
  </cols>
  <sheetData>
    <row r="3" spans="2:7" ht="17" thickBot="1" x14ac:dyDescent="0.25"/>
    <row r="4" spans="2:7" x14ac:dyDescent="0.2">
      <c r="D4" s="92" t="s">
        <v>212</v>
      </c>
      <c r="E4" s="92" t="s">
        <v>211</v>
      </c>
      <c r="F4" s="98" t="s">
        <v>226</v>
      </c>
    </row>
    <row r="5" spans="2:7" x14ac:dyDescent="0.2">
      <c r="D5" s="93"/>
      <c r="E5" s="93"/>
      <c r="F5" s="93"/>
    </row>
    <row r="6" spans="2:7" x14ac:dyDescent="0.2">
      <c r="B6" s="89" t="s">
        <v>213</v>
      </c>
      <c r="C6" s="29">
        <f>+Proyección!E36</f>
        <v>-1047149</v>
      </c>
      <c r="D6" s="94">
        <v>0.2</v>
      </c>
      <c r="E6" s="94">
        <v>0.79</v>
      </c>
      <c r="F6" s="94">
        <v>0.01</v>
      </c>
    </row>
    <row r="7" spans="2:7" x14ac:dyDescent="0.2">
      <c r="D7" s="93"/>
      <c r="E7" s="93"/>
      <c r="F7" s="93"/>
    </row>
    <row r="8" spans="2:7" x14ac:dyDescent="0.2">
      <c r="C8" s="91" t="s">
        <v>227</v>
      </c>
      <c r="D8" s="95">
        <f>+C6*D6</f>
        <v>-209429.80000000002</v>
      </c>
      <c r="E8" s="95">
        <f>+C6*E6</f>
        <v>-827247.71000000008</v>
      </c>
      <c r="F8" s="99">
        <f>+C6*F6</f>
        <v>-10471.49</v>
      </c>
      <c r="G8" s="121" t="s">
        <v>228</v>
      </c>
    </row>
    <row r="9" spans="2:7" x14ac:dyDescent="0.2">
      <c r="D9" s="93"/>
      <c r="E9" s="93"/>
      <c r="F9" s="93"/>
    </row>
    <row r="10" spans="2:7" x14ac:dyDescent="0.2">
      <c r="D10" s="93"/>
      <c r="E10" s="93"/>
      <c r="F10" s="93"/>
    </row>
    <row r="11" spans="2:7" x14ac:dyDescent="0.2">
      <c r="C11" s="91" t="s">
        <v>218</v>
      </c>
      <c r="D11" s="96" t="s">
        <v>214</v>
      </c>
      <c r="E11" s="96" t="s">
        <v>215</v>
      </c>
      <c r="F11" s="96" t="s">
        <v>222</v>
      </c>
      <c r="G11" s="90" t="s">
        <v>223</v>
      </c>
    </row>
    <row r="12" spans="2:7" x14ac:dyDescent="0.2">
      <c r="D12" s="93"/>
      <c r="E12" s="93"/>
      <c r="F12" s="93"/>
    </row>
    <row r="13" spans="2:7" x14ac:dyDescent="0.2">
      <c r="C13" s="91" t="s">
        <v>224</v>
      </c>
      <c r="D13" s="93">
        <v>1</v>
      </c>
      <c r="E13" s="93">
        <v>1</v>
      </c>
      <c r="F13" s="96" t="s">
        <v>220</v>
      </c>
      <c r="G13" s="90" t="s">
        <v>221</v>
      </c>
    </row>
    <row r="14" spans="2:7" x14ac:dyDescent="0.2">
      <c r="D14" s="93"/>
      <c r="E14" s="93"/>
      <c r="F14" s="93"/>
    </row>
    <row r="15" spans="2:7" ht="17" thickBot="1" x14ac:dyDescent="0.25">
      <c r="C15" s="91" t="s">
        <v>219</v>
      </c>
      <c r="D15" s="97" t="s">
        <v>216</v>
      </c>
      <c r="E15" s="97" t="s">
        <v>217</v>
      </c>
      <c r="F15" s="97" t="s">
        <v>225</v>
      </c>
      <c r="G15" s="90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Proyección</vt:lpstr>
      <vt:lpstr>Calculo Anual</vt:lpstr>
      <vt:lpstr>Socios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Yammel Maron</cp:lastModifiedBy>
  <dcterms:created xsi:type="dcterms:W3CDTF">2021-12-03T02:33:20Z</dcterms:created>
  <dcterms:modified xsi:type="dcterms:W3CDTF">2022-01-07T23:17:30Z</dcterms:modified>
</cp:coreProperties>
</file>